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Доли бюджета" sheetId="1" state="visible" r:id="rId3"/>
    <sheet name="Федеральные округа" sheetId="2" state="visible" r:id="rId4"/>
    <sheet name="Как считали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<sst xmlns="http://schemas.openxmlformats.org/spreadsheetml/2006/main" count="52" uniqueCount="50">
  <si>
    <t xml:space="preserve">Где запускать рекламу «ИИ-агент»: регионы и доли бюджета</t>
  </si>
  <si>
    <t xml:space="preserve">Вордстат, фраза «ии агент», Россия, все устройства, 30 дней на 17.10.2026. Спрос, а не цена клика: доли стартовые.</t>
  </si>
  <si>
    <t xml:space="preserve">Регион</t>
  </si>
  <si>
    <t xml:space="preserve">Волна запуска</t>
  </si>
  <si>
    <t xml:space="preserve">Спрос за 30 дней, запросов</t>
  </si>
  <si>
    <t xml:space="preserve">Индекс интереса (100 = в среднем по России)</t>
  </si>
  <si>
    <t xml:space="preserve">Доля спроса</t>
  </si>
  <si>
    <t xml:space="preserve">Бюджет на старте (только волна 1)</t>
  </si>
  <si>
    <t xml:space="preserve">Бюджет после расширения (по спросу)</t>
  </si>
  <si>
    <t xml:space="preserve">Москва и Московская область</t>
  </si>
  <si>
    <t xml:space="preserve">Санкт-Петербург и Ленинградская область</t>
  </si>
  <si>
    <t xml:space="preserve">Екатеринбург</t>
  </si>
  <si>
    <t xml:space="preserve">Новосибирск</t>
  </si>
  <si>
    <t xml:space="preserve">Нижний Новгород</t>
  </si>
  <si>
    <t xml:space="preserve">Краснодар</t>
  </si>
  <si>
    <t xml:space="preserve">Казань</t>
  </si>
  <si>
    <t xml:space="preserve">Самара</t>
  </si>
  <si>
    <t xml:space="preserve">Ростов-на-Дону</t>
  </si>
  <si>
    <t xml:space="preserve">Воронеж</t>
  </si>
  <si>
    <t xml:space="preserve">Красноярск</t>
  </si>
  <si>
    <t xml:space="preserve">Уфа</t>
  </si>
  <si>
    <t xml:space="preserve">Челябинск</t>
  </si>
  <si>
    <t xml:space="preserve">Пермь</t>
  </si>
  <si>
    <t xml:space="preserve">Вся остальная Россия одной кампанией</t>
  </si>
  <si>
    <t xml:space="preserve">резерв</t>
  </si>
  <si>
    <t xml:space="preserve">-</t>
  </si>
  <si>
    <t xml:space="preserve">Итого</t>
  </si>
  <si>
    <t xml:space="preserve">Порядок запуска: волна 1 с первого дня; волна 2 с третьей недели; волна 3 с шестой; «резерв» подключается, когда цена заявки в волнах 1-2 понятна.</t>
  </si>
  <si>
    <t xml:space="preserve">Волна 1 на старте делит весь бюджет по долям спроса внутри волны; после расширения доли равны долям спроса по всей России.</t>
  </si>
  <si>
    <t xml:space="preserve">Округ</t>
  </si>
  <si>
    <t xml:space="preserve">Индекс интереса</t>
  </si>
  <si>
    <t xml:space="preserve">Центральный федеральный округ</t>
  </si>
  <si>
    <t xml:space="preserve">Приволжский федеральный округ</t>
  </si>
  <si>
    <t xml:space="preserve">Северо-Западный федеральный округ</t>
  </si>
  <si>
    <t xml:space="preserve">Сибирский федеральный округ</t>
  </si>
  <si>
    <t xml:space="preserve">Уральский федеральный округ</t>
  </si>
  <si>
    <t xml:space="preserve">Южный федеральный округ</t>
  </si>
  <si>
    <t xml:space="preserve">Дальневосточный федеральный округ</t>
  </si>
  <si>
    <t xml:space="preserve">Северо-Кавказский федеральный округ</t>
  </si>
  <si>
    <t xml:space="preserve">Сумма восьми округов</t>
  </si>
  <si>
    <t xml:space="preserve">Россия по Вордстату</t>
  </si>
  <si>
    <t xml:space="preserve">Разница</t>
  </si>
  <si>
    <t xml:space="preserve">Как считали</t>
  </si>
  <si>
    <t xml:space="preserve">Источник: Вордстат (Яндекс), фраза «ии агент», вся Россия, все устройства, 30 дней, данные на 17.10.2026.</t>
  </si>
  <si>
    <t xml:space="preserve">Берём число запросов по регионам и городам. Уровни в выдаче пересекаются (округ включает регионы, регион включает город), поэтому считаем непересекающиеся части: Москва и область, Санкт-Петербург и область, 12 крупных городов и остаток России.</t>
  </si>
  <si>
    <t xml:space="preserve">Проверка: сумма восьми федеральных округов равна итогу по России с разницей в несколько запросов (лист «Федеральные округа»).</t>
  </si>
  <si>
    <t xml:space="preserve">Доля бюджета на старте = доля спроса внутри волны 1. После расширения доля бюджета = доля спроса по России. Остаток России идёт одной кампанией без разбивки.</t>
  </si>
  <si>
    <t xml:space="preserve">Индекс интереса: 100 - как в среднем по России, выше 100 - ищут чаще среднего. Москва и область 178, Санкт-Петербург и область 150.</t>
  </si>
  <si>
    <t xml:space="preserve">Ограничения: Вордстат показывает спрос, а не цену клика, не качество заявок и не конкуренцию в аукционе. Доли стартовые.</t>
  </si>
  <si>
    <t xml:space="preserve">Правило пересчёта через 14 дней (меняйте под себя): если цена заявки в регионе выше средней по кампании больше чем на 30%, доля региона сокращается вдвое, освободившийся бюджет уходит в регионы с лучшей ценой.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</si>
</sst>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7C3AED"/>
      <name val="Calibri"/>
      <family val="0"/>
      <charset val="1"/>
    </font>
    <font>
      <sz val="11"/>
      <color rgb="FF6B6580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sz val="12"/>
      <name val="Calibri"/>
      <family val="0"/>
      <charset val="1"/>
    </font>
    <font>
      <b val="true"/>
      <sz val="12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7C3AED"/>
        <bgColor rgb="FF993366"/>
      </patternFill>
    </fill>
    <fill>
      <patternFill patternType="solid">
        <fgColor rgb="FFF6F3F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8D2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C3AED"/>
      <rgbColor rgb="FFF6F3FD"/>
      <rgbColor rgb="FFCCFFFF"/>
      <rgbColor rgb="FF660066"/>
      <rgbColor rgb="FFFF8080"/>
      <rgbColor rgb="FF0066CC"/>
      <rgbColor rgb="FFD8D2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5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24"/>
    <col collapsed="false" customWidth="true" hidden="false" outlineLevel="0" max="5" min="5" style="0" width="12"/>
    <col collapsed="false" customWidth="true" hidden="false" outlineLevel="0" max="6" min="6" style="0" width="22"/>
    <col collapsed="false" customWidth="true" hidden="false" outlineLevel="0" max="7" min="7" style="0" width="2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48" hidden="false" customHeight="tru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customFormat="false" ht="15" hidden="false" customHeight="false" outlineLevel="0" collapsed="false">
      <c r="A5" s="5" t="s">
        <v>9</v>
      </c>
      <c r="B5" s="6" t="n">
        <v>1</v>
      </c>
      <c r="C5" s="7" t="n">
        <v>31400</v>
      </c>
      <c r="D5" s="6" t="n">
        <v>178</v>
      </c>
      <c r="E5" s="8" t="n">
        <f aca="false">C5/SUM($C$5:$C$19)</f>
        <v>0.353555825789308</v>
      </c>
      <c r="F5" s="8" t="n">
        <f aca="false">IF(B5=1,C5/SUMIF($B$5:$B$19,1,$C$5:$C$19),0)</f>
        <v>0.708659640253673</v>
      </c>
      <c r="G5" s="8" t="n">
        <f aca="false">E5</f>
        <v>0.353555825789308</v>
      </c>
    </row>
    <row r="6" customFormat="false" ht="15" hidden="false" customHeight="false" outlineLevel="0" collapsed="false">
      <c r="A6" s="5" t="s">
        <v>10</v>
      </c>
      <c r="B6" s="6" t="n">
        <v>1</v>
      </c>
      <c r="C6" s="7" t="n">
        <v>9043</v>
      </c>
      <c r="D6" s="6" t="n">
        <v>150</v>
      </c>
      <c r="E6" s="8" t="n">
        <f aca="false">C6/SUM($C$5:$C$19)</f>
        <v>0.101821825879386</v>
      </c>
      <c r="F6" s="8" t="n">
        <f aca="false">IF(B6=1,C6/SUMIF($B$5:$B$19,1,$C$5:$C$19),0)</f>
        <v>0.204089462637387</v>
      </c>
      <c r="G6" s="8" t="n">
        <f aca="false">E6</f>
        <v>0.101821825879386</v>
      </c>
    </row>
    <row r="7" customFormat="false" ht="15" hidden="false" customHeight="false" outlineLevel="0" collapsed="false">
      <c r="A7" s="5" t="s">
        <v>11</v>
      </c>
      <c r="B7" s="6" t="n">
        <v>1</v>
      </c>
      <c r="C7" s="7" t="n">
        <v>2198</v>
      </c>
      <c r="D7" s="6" t="n">
        <v>137</v>
      </c>
      <c r="E7" s="8" t="n">
        <f aca="false">C7/SUM($C$5:$C$19)</f>
        <v>0.0247489078052515</v>
      </c>
      <c r="F7" s="8" t="n">
        <f aca="false">IF(B7=1,C7/SUMIF($B$5:$B$19,1,$C$5:$C$19),0)</f>
        <v>0.0496061748177571</v>
      </c>
      <c r="G7" s="8" t="n">
        <f aca="false">E7</f>
        <v>0.0247489078052515</v>
      </c>
    </row>
    <row r="8" customFormat="false" ht="15" hidden="false" customHeight="false" outlineLevel="0" collapsed="false">
      <c r="A8" s="5" t="s">
        <v>12</v>
      </c>
      <c r="B8" s="6" t="n">
        <v>1</v>
      </c>
      <c r="C8" s="7" t="n">
        <v>1668</v>
      </c>
      <c r="D8" s="6" t="n">
        <v>120</v>
      </c>
      <c r="E8" s="8" t="n">
        <f aca="false">C8/SUM($C$5:$C$19)</f>
        <v>0.0187812457775976</v>
      </c>
      <c r="F8" s="8" t="n">
        <f aca="false">IF(B8=1,C8/SUMIF($B$5:$B$19,1,$C$5:$C$19),0)</f>
        <v>0.0376447222911824</v>
      </c>
      <c r="G8" s="8" t="n">
        <f aca="false">E8</f>
        <v>0.0187812457775976</v>
      </c>
    </row>
    <row r="9" customFormat="false" ht="15" hidden="false" customHeight="false" outlineLevel="0" collapsed="false">
      <c r="A9" s="9" t="s">
        <v>13</v>
      </c>
      <c r="B9" s="10" t="n">
        <v>2</v>
      </c>
      <c r="C9" s="11" t="n">
        <v>1546</v>
      </c>
      <c r="D9" s="10" t="n">
        <v>116</v>
      </c>
      <c r="E9" s="12" t="n">
        <f aca="false">C9/SUM($C$5:$C$19)</f>
        <v>0.0174075575372697</v>
      </c>
      <c r="F9" s="12" t="n">
        <f aca="false">IF(B9=1,C9/SUMIF($B$5:$B$19,1,$C$5:$C$19),0)</f>
        <v>0</v>
      </c>
      <c r="G9" s="12" t="n">
        <f aca="false">E9</f>
        <v>0.0174075575372697</v>
      </c>
    </row>
    <row r="10" customFormat="false" ht="15" hidden="false" customHeight="false" outlineLevel="0" collapsed="false">
      <c r="A10" s="9" t="s">
        <v>14</v>
      </c>
      <c r="B10" s="10" t="n">
        <v>2</v>
      </c>
      <c r="C10" s="11" t="n">
        <v>1440</v>
      </c>
      <c r="D10" s="10" t="n">
        <v>113</v>
      </c>
      <c r="E10" s="12" t="n">
        <f aca="false">C10/SUM($C$5:$C$19)</f>
        <v>0.016214025131739</v>
      </c>
      <c r="F10" s="12" t="n">
        <f aca="false">IF(B10=1,C10/SUMIF($B$5:$B$19,1,$C$5:$C$19),0)</f>
        <v>0</v>
      </c>
      <c r="G10" s="12" t="n">
        <f aca="false">E10</f>
        <v>0.016214025131739</v>
      </c>
    </row>
    <row r="11" customFormat="false" ht="15" hidden="false" customHeight="false" outlineLevel="0" collapsed="false">
      <c r="A11" s="9" t="s">
        <v>15</v>
      </c>
      <c r="B11" s="10" t="n">
        <v>2</v>
      </c>
      <c r="C11" s="11" t="n">
        <v>1256</v>
      </c>
      <c r="D11" s="10" t="n">
        <v>120</v>
      </c>
      <c r="E11" s="12" t="n">
        <f aca="false">C11/SUM($C$5:$C$19)</f>
        <v>0.0141422330315723</v>
      </c>
      <c r="F11" s="12" t="n">
        <f aca="false">IF(B11=1,C11/SUMIF($B$5:$B$19,1,$C$5:$C$19),0)</f>
        <v>0</v>
      </c>
      <c r="G11" s="12" t="n">
        <f aca="false">E11</f>
        <v>0.0141422330315723</v>
      </c>
    </row>
    <row r="12" customFormat="false" ht="15" hidden="false" customHeight="false" outlineLevel="0" collapsed="false">
      <c r="A12" s="9" t="s">
        <v>16</v>
      </c>
      <c r="B12" s="10" t="n">
        <v>2</v>
      </c>
      <c r="C12" s="11" t="n">
        <v>1177</v>
      </c>
      <c r="D12" s="10" t="n">
        <v>125</v>
      </c>
      <c r="E12" s="12" t="n">
        <f aca="false">C12/SUM($C$5:$C$19)</f>
        <v>0.0132527135972616</v>
      </c>
      <c r="F12" s="12" t="n">
        <f aca="false">IF(B12=1,C12/SUMIF($B$5:$B$19,1,$C$5:$C$19),0)</f>
        <v>0</v>
      </c>
      <c r="G12" s="12" t="n">
        <f aca="false">E12</f>
        <v>0.0132527135972616</v>
      </c>
    </row>
    <row r="13" customFormat="false" ht="15" hidden="false" customHeight="false" outlineLevel="0" collapsed="false">
      <c r="A13" s="9" t="s">
        <v>17</v>
      </c>
      <c r="B13" s="10" t="n">
        <v>2</v>
      </c>
      <c r="C13" s="11" t="n">
        <v>1057</v>
      </c>
      <c r="D13" s="10" t="n">
        <v>96</v>
      </c>
      <c r="E13" s="12" t="n">
        <f aca="false">C13/SUM($C$5:$C$19)</f>
        <v>0.0119015448362834</v>
      </c>
      <c r="F13" s="12" t="n">
        <f aca="false">IF(B13=1,C13/SUMIF($B$5:$B$19,1,$C$5:$C$19),0)</f>
        <v>0</v>
      </c>
      <c r="G13" s="12" t="n">
        <f aca="false">E13</f>
        <v>0.0119015448362834</v>
      </c>
    </row>
    <row r="14" customFormat="false" ht="15" hidden="false" customHeight="false" outlineLevel="0" collapsed="false">
      <c r="A14" s="9" t="s">
        <v>18</v>
      </c>
      <c r="B14" s="10" t="n">
        <v>2</v>
      </c>
      <c r="C14" s="11" t="n">
        <v>1037</v>
      </c>
      <c r="D14" s="10" t="n">
        <v>124</v>
      </c>
      <c r="E14" s="12" t="n">
        <f aca="false">C14/SUM($C$5:$C$19)</f>
        <v>0.011676350042787</v>
      </c>
      <c r="F14" s="12" t="n">
        <f aca="false">IF(B14=1,C14/SUMIF($B$5:$B$19,1,$C$5:$C$19),0)</f>
        <v>0</v>
      </c>
      <c r="G14" s="12" t="n">
        <f aca="false">E14</f>
        <v>0.011676350042787</v>
      </c>
    </row>
    <row r="15" customFormat="false" ht="15" hidden="false" customHeight="false" outlineLevel="0" collapsed="false">
      <c r="A15" s="9" t="s">
        <v>19</v>
      </c>
      <c r="B15" s="10" t="n">
        <v>3</v>
      </c>
      <c r="C15" s="11" t="n">
        <v>987</v>
      </c>
      <c r="D15" s="10" t="n">
        <v>120</v>
      </c>
      <c r="E15" s="12" t="n">
        <f aca="false">C15/SUM($C$5:$C$19)</f>
        <v>0.0111133630590461</v>
      </c>
      <c r="F15" s="12" t="n">
        <f aca="false">IF(B15=1,C15/SUMIF($B$5:$B$19,1,$C$5:$C$19),0)</f>
        <v>0</v>
      </c>
      <c r="G15" s="12" t="n">
        <f aca="false">E15</f>
        <v>0.0111133630590461</v>
      </c>
    </row>
    <row r="16" customFormat="false" ht="15" hidden="false" customHeight="false" outlineLevel="0" collapsed="false">
      <c r="A16" s="9" t="s">
        <v>20</v>
      </c>
      <c r="B16" s="10" t="n">
        <v>3</v>
      </c>
      <c r="C16" s="11" t="n">
        <v>932</v>
      </c>
      <c r="D16" s="10" t="n">
        <v>103</v>
      </c>
      <c r="E16" s="12" t="n">
        <f aca="false">C16/SUM($C$5:$C$19)</f>
        <v>0.010494077376931</v>
      </c>
      <c r="F16" s="12" t="n">
        <f aca="false">IF(B16=1,C16/SUMIF($B$5:$B$19,1,$C$5:$C$19),0)</f>
        <v>0</v>
      </c>
      <c r="G16" s="12" t="n">
        <f aca="false">E16</f>
        <v>0.010494077376931</v>
      </c>
    </row>
    <row r="17" customFormat="false" ht="15" hidden="false" customHeight="false" outlineLevel="0" collapsed="false">
      <c r="A17" s="9" t="s">
        <v>21</v>
      </c>
      <c r="B17" s="10" t="n">
        <v>3</v>
      </c>
      <c r="C17" s="11" t="n">
        <v>911</v>
      </c>
      <c r="D17" s="10" t="n">
        <v>102</v>
      </c>
      <c r="E17" s="12" t="n">
        <f aca="false">C17/SUM($C$5:$C$19)</f>
        <v>0.0102576228437599</v>
      </c>
      <c r="F17" s="12" t="n">
        <f aca="false">IF(B17=1,C17/SUMIF($B$5:$B$19,1,$C$5:$C$19),0)</f>
        <v>0</v>
      </c>
      <c r="G17" s="12" t="n">
        <f aca="false">E17</f>
        <v>0.0102576228437599</v>
      </c>
    </row>
    <row r="18" customFormat="false" ht="15" hidden="false" customHeight="false" outlineLevel="0" collapsed="false">
      <c r="A18" s="9" t="s">
        <v>22</v>
      </c>
      <c r="B18" s="10" t="n">
        <v>3</v>
      </c>
      <c r="C18" s="11" t="n">
        <v>794</v>
      </c>
      <c r="D18" s="10" t="n">
        <v>109</v>
      </c>
      <c r="E18" s="12" t="n">
        <f aca="false">C18/SUM($C$5:$C$19)</f>
        <v>0.00894023330180606</v>
      </c>
      <c r="F18" s="12" t="n">
        <f aca="false">IF(B18=1,C18/SUMIF($B$5:$B$19,1,$C$5:$C$19),0)</f>
        <v>0</v>
      </c>
      <c r="G18" s="12" t="n">
        <f aca="false">E18</f>
        <v>0.00894023330180606</v>
      </c>
    </row>
    <row r="19" customFormat="false" ht="15" hidden="false" customHeight="false" outlineLevel="0" collapsed="false">
      <c r="A19" s="9" t="s">
        <v>23</v>
      </c>
      <c r="B19" s="10" t="s">
        <v>24</v>
      </c>
      <c r="C19" s="11" t="n">
        <v>33366</v>
      </c>
      <c r="D19" s="10" t="s">
        <v>25</v>
      </c>
      <c r="E19" s="12" t="n">
        <f aca="false">C19/SUM($C$5:$C$19)</f>
        <v>0.375692473990001</v>
      </c>
      <c r="F19" s="12" t="n">
        <f aca="false">IF(B19=1,C19/SUMIF($B$5:$B$19,1,$C$5:$C$19),0)</f>
        <v>0</v>
      </c>
      <c r="G19" s="12" t="n">
        <f aca="false">E19</f>
        <v>0.375692473990001</v>
      </c>
    </row>
    <row r="20" customFormat="false" ht="15" hidden="false" customHeight="false" outlineLevel="0" collapsed="false">
      <c r="A20" s="13" t="s">
        <v>26</v>
      </c>
      <c r="C20" s="14" t="n">
        <f aca="false">SUM(C5:C19)</f>
        <v>88812</v>
      </c>
      <c r="E20" s="15" t="n">
        <f aca="false">SUM(E5:E19)</f>
        <v>1</v>
      </c>
      <c r="F20" s="15" t="n">
        <f aca="false">SUM(F5:F19)</f>
        <v>1</v>
      </c>
      <c r="G20" s="15" t="n">
        <f aca="false">SUM(G5:G19)</f>
        <v>1</v>
      </c>
    </row>
    <row r="22" customFormat="false" ht="15" hidden="false" customHeight="false" outlineLevel="0" collapsed="false">
      <c r="A22" s="2" t="s">
        <v>27</v>
      </c>
    </row>
    <row r="23" customFormat="false" ht="15" hidden="false" customHeight="false" outlineLevel="0" collapsed="false">
      <c r="A23" s="2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16"/>
  </cols>
  <sheetData>
    <row r="1" customFormat="false" ht="29.85" hidden="false" customHeight="false" outlineLevel="0" collapsed="false">
      <c r="A1" s="16" t="s">
        <v>29</v>
      </c>
      <c r="B1" s="17" t="s">
        <v>4</v>
      </c>
      <c r="C1" s="17" t="s">
        <v>6</v>
      </c>
      <c r="D1" s="17" t="s">
        <v>30</v>
      </c>
    </row>
    <row r="2" customFormat="false" ht="15" hidden="false" customHeight="false" outlineLevel="0" collapsed="false">
      <c r="A2" s="9" t="s">
        <v>31</v>
      </c>
      <c r="B2" s="18" t="n">
        <v>39771</v>
      </c>
      <c r="C2" s="12" t="n">
        <f aca="false">B2/88812</f>
        <v>0.447811106607215</v>
      </c>
      <c r="D2" s="9" t="n">
        <v>135</v>
      </c>
    </row>
    <row r="3" customFormat="false" ht="15" hidden="false" customHeight="false" outlineLevel="0" collapsed="false">
      <c r="A3" s="9" t="s">
        <v>32</v>
      </c>
      <c r="B3" s="18" t="n">
        <v>13087</v>
      </c>
      <c r="C3" s="12" t="n">
        <f aca="false">B3/88812</f>
        <v>0.147356213124353</v>
      </c>
      <c r="D3" s="9" t="n">
        <v>79</v>
      </c>
    </row>
    <row r="4" customFormat="false" ht="15" hidden="false" customHeight="false" outlineLevel="0" collapsed="false">
      <c r="A4" s="9" t="s">
        <v>33</v>
      </c>
      <c r="B4" s="18" t="n">
        <v>11411</v>
      </c>
      <c r="C4" s="12" t="n">
        <f aca="false">B4/88812</f>
        <v>0.128484889429356</v>
      </c>
      <c r="D4" s="9" t="n">
        <v>118</v>
      </c>
    </row>
    <row r="5" customFormat="false" ht="15" hidden="false" customHeight="false" outlineLevel="0" collapsed="false">
      <c r="A5" s="9" t="s">
        <v>34</v>
      </c>
      <c r="B5" s="18" t="n">
        <v>7243</v>
      </c>
      <c r="C5" s="12" t="n">
        <f aca="false">B5/88812</f>
        <v>0.081554294464712</v>
      </c>
      <c r="D5" s="9" t="n">
        <v>79</v>
      </c>
    </row>
    <row r="6" customFormat="false" ht="15" hidden="false" customHeight="false" outlineLevel="0" collapsed="false">
      <c r="A6" s="9" t="s">
        <v>35</v>
      </c>
      <c r="B6" s="18" t="n">
        <v>6413</v>
      </c>
      <c r="C6" s="12" t="n">
        <f aca="false">B6/88812</f>
        <v>0.0722087105346124</v>
      </c>
      <c r="D6" s="9" t="n">
        <v>86</v>
      </c>
    </row>
    <row r="7" customFormat="false" ht="15" hidden="false" customHeight="false" outlineLevel="0" collapsed="false">
      <c r="A7" s="9" t="s">
        <v>36</v>
      </c>
      <c r="B7" s="18" t="n">
        <v>6030</v>
      </c>
      <c r="C7" s="12" t="n">
        <f aca="false">B7/88812</f>
        <v>0.0678962302391569</v>
      </c>
      <c r="D7" s="9" t="n">
        <v>74</v>
      </c>
    </row>
    <row r="8" customFormat="false" ht="15" hidden="false" customHeight="false" outlineLevel="0" collapsed="false">
      <c r="A8" s="9" t="s">
        <v>37</v>
      </c>
      <c r="B8" s="18" t="n">
        <v>3336</v>
      </c>
      <c r="C8" s="12" t="n">
        <f aca="false">B8/88812</f>
        <v>0.0375624915551953</v>
      </c>
      <c r="D8" s="9" t="n">
        <v>101</v>
      </c>
    </row>
    <row r="9" customFormat="false" ht="15" hidden="false" customHeight="false" outlineLevel="0" collapsed="false">
      <c r="A9" s="9" t="s">
        <v>38</v>
      </c>
      <c r="B9" s="18" t="n">
        <v>1506</v>
      </c>
      <c r="C9" s="12" t="n">
        <f aca="false">B9/88812</f>
        <v>0.016957167950277</v>
      </c>
      <c r="D9" s="9" t="n">
        <v>53</v>
      </c>
    </row>
    <row r="10" customFormat="false" ht="15" hidden="false" customHeight="false" outlineLevel="0" collapsed="false">
      <c r="A10" s="13" t="s">
        <v>39</v>
      </c>
      <c r="B10" s="19" t="n">
        <f aca="false">SUM(B2:B9)</f>
        <v>88797</v>
      </c>
    </row>
    <row r="11" customFormat="false" ht="15" hidden="false" customHeight="false" outlineLevel="0" collapsed="false">
      <c r="A11" s="13" t="s">
        <v>40</v>
      </c>
      <c r="B11" s="19" t="n">
        <v>88812</v>
      </c>
    </row>
    <row r="12" customFormat="false" ht="15" hidden="false" customHeight="false" outlineLevel="0" collapsed="false">
      <c r="A12" s="20" t="s">
        <v>41</v>
      </c>
      <c r="B12" s="19" t="n">
        <f aca="false">B11-B10</f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42</v>
      </c>
    </row>
    <row r="3" customFormat="false" ht="49.5" hidden="false" customHeight="true" outlineLevel="0" collapsed="false">
      <c r="A3" s="21" t="s">
        <v>43</v>
      </c>
    </row>
    <row r="4" customFormat="false" ht="49.5" hidden="false" customHeight="true" outlineLevel="0" collapsed="false">
      <c r="A4" s="21" t="s">
        <v>44</v>
      </c>
    </row>
    <row r="5" customFormat="false" ht="49.5" hidden="false" customHeight="true" outlineLevel="0" collapsed="false">
      <c r="A5" s="21" t="s">
        <v>45</v>
      </c>
    </row>
    <row r="6" customFormat="false" ht="49.5" hidden="false" customHeight="true" outlineLevel="0" collapsed="false">
      <c r="A6" s="21" t="s">
        <v>46</v>
      </c>
    </row>
    <row r="7" customFormat="false" ht="49.5" hidden="false" customHeight="true" outlineLevel="0" collapsed="false">
      <c r="A7" s="21" t="s">
        <v>47</v>
      </c>
    </row>
    <row r="8" customFormat="false" ht="49.5" hidden="false" customHeight="true" outlineLevel="0" collapsed="false">
      <c r="A8" s="21" t="s">
        <v>48</v>
      </c>
    </row>
    <row r="9" customFormat="false" ht="49.5" hidden="false" customHeight="true" outlineLevel="0" collapsed="false">
      <c r="A9" s="21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2026-10-16T21:44:43Z</dcterms:created>
  <dc:creator>openpyxl</dc:creator>
  <dc:description/>
  <dc:language>en-US</dc:language>
  <cp:lastModifiedBy/>
  <dcterms:modified xsi:type="dcterms:W3CDTF">2026-10-16T21:44:43Z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