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Объявления" sheetId="1" state="visible" r:id="rId3"/>
    <sheet name="Ключи" sheetId="2" state="visible" r:id="rId4"/>
    <sheet name="Проверка по справке" sheetId="3" state="visible" r:id="rId5"/>
    <sheet name="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<sst xmlns="http://schemas.openxmlformats.org/spreadsheetml/2006/main" count="145" uniqueCount="111">
  <si>
    <t xml:space="preserve">Объявления Яндекс Директа: бухгалтер, юрист, агентство недвижимости</t>
  </si>
  <si>
    <t xml:space="preserve">Лимиты из справки Директа «Заголовок и текст» на 17.10.2026: заголовок до 56 знаков (с пробелами и знаками препинания), слово до 22; текст до 81 знака и до 15 знаков препинания, слово до 23. Жёлтые ячейки - лимиты и тексты: меняйте, счёт пересчитается сам.</t>
  </si>
  <si>
    <t xml:space="preserve">Лимит по справке:</t>
  </si>
  <si>
    <t xml:space="preserve">№</t>
  </si>
  <si>
    <t xml:space="preserve">Ниша</t>
  </si>
  <si>
    <t xml:space="preserve">Ключевая фраза</t>
  </si>
  <si>
    <t xml:space="preserve">Показов за 30 дней (Вордстат, 17.10.2026)</t>
  </si>
  <si>
    <t xml:space="preserve">Заголовок</t>
  </si>
  <si>
    <t xml:space="preserve">Знаков в заголовке</t>
  </si>
  <si>
    <t xml:space="preserve">Текст</t>
  </si>
  <si>
    <t xml:space="preserve">Знаков в тексте</t>
  </si>
  <si>
    <t xml:space="preserve">Знаков препинания в тексте</t>
  </si>
  <si>
    <t xml:space="preserve">Самое длинное слово в заголовке</t>
  </si>
  <si>
    <t xml:space="preserve">Самое длинное слово в тексте</t>
  </si>
  <si>
    <t xml:space="preserve">Проверка</t>
  </si>
  <si>
    <t xml:space="preserve">Чем подтверждено на странице /app</t>
  </si>
  <si>
    <t xml:space="preserve">Бухгалтер</t>
  </si>
  <si>
    <t xml:space="preserve">ии агент для бухгалтера</t>
  </si>
  <si>
    <t xml:space="preserve">ИИ-агент для бухгалтера: первичка и счета</t>
  </si>
  <si>
    <t xml:space="preserve">Первичка, счета, реестр платежей, налоговый календарь. Подключим за 24 часа</t>
  </si>
  <si>
    <t xml:space="preserve">Роль «Финансист и бухгалтер-помощник»: первичка и счета, реестр платежей, налоговый календарь. «Установку и подключение делаем мы - в течение 24 часов».</t>
  </si>
  <si>
    <t xml:space="preserve">ии помощник для бухгалтера</t>
  </si>
  <si>
    <t xml:space="preserve">ИИ-помощник для бухгалтера: работает за компьютером</t>
  </si>
  <si>
    <t xml:space="preserve">Платежи и подписи - только через человека. Агент от 14 990 ₽ в месяц</t>
  </si>
  <si>
    <t xml:space="preserve">«ИИ-агент, который сам работает за вашим компьютером»; «платежи, подписи и отправка документов наружу - только через человека»; «Купить агента от 14 990 ₽/мес».</t>
  </si>
  <si>
    <t xml:space="preserve">Юрист</t>
  </si>
  <si>
    <t xml:space="preserve">нейросеть для юристов</t>
  </si>
  <si>
    <t xml:space="preserve">Нейросеть для юриста: делает работу, а не советует</t>
  </si>
  <si>
    <t xml:space="preserve">Письма, договоры, напоминания о сроках. Подписи и отправка - через человека</t>
  </si>
  <si>
    <t xml:space="preserve">«Агент не советует, а делает»; «Коммерческие предложения, договоры, акты и письма»; «напоминания о сроках»; «подписи и отправка документов наружу - только через человека».</t>
  </si>
  <si>
    <t xml:space="preserve">ии агент для юриста</t>
  </si>
  <si>
    <t xml:space="preserve">ИИ-агент для юриста: сроки, письма, договоры</t>
  </si>
  <si>
    <t xml:space="preserve">Приложение бесплатное, агент от 14 990 ₽ в месяц. Подключим за 24 часа</t>
  </si>
  <si>
    <t xml:space="preserve">«Скачать ИИ-агента бесплатно - на компьютер и телефон»; «от 14 990 ₽ в месяц»; подключение «в течение 24 часов»; задачи по расписанию и документы.</t>
  </si>
  <si>
    <t xml:space="preserve">Недвижимость</t>
  </si>
  <si>
    <t xml:space="preserve">ии для недвижимости</t>
  </si>
  <si>
    <t xml:space="preserve">ИИ для недвижимости: разбор всех звонков агентства</t>
  </si>
  <si>
    <t xml:space="preserve">Поднимает забытые заявки и застрявшие сделки. Присылает сводку по менеджерам</t>
  </si>
  <si>
    <t xml:space="preserve">Роль «Помощник руководителя продаж»: «разбирает все звонки, а не два из сотни. Поднимает забытые заявки и застрявшие сделки, присылает сводку по менеджерам».</t>
  </si>
  <si>
    <t xml:space="preserve">ии для риелтора</t>
  </si>
  <si>
    <t xml:space="preserve">ИИ для риелтора: поднимает забытые заявки</t>
  </si>
  <si>
    <t xml:space="preserve">Помощник руководителя продаж. Агент от 14 990 ₽ в месяц, подключим за 24 часа</t>
  </si>
  <si>
    <t xml:space="preserve">Роль «Помощник руководителя продаж»; «от 14 990 ₽ в месяц»; подключение «в течение 24 часов».</t>
  </si>
  <si>
    <t xml:space="preserve">Итог проверки:</t>
  </si>
  <si>
    <t xml:space="preserve">Страница перехода для всех шести: https://vibemarketolog.ru/app (цена, срок подключения, роли и ступени - на ней; страниц под ниши пока нет).</t>
  </si>
  <si>
    <t xml:space="preserve">Знаки препинания считаются широко: . , : ; ! ? - ( ) « ». Лишнего запаса нет ни в одном объявлении: самый длинный заголовок 51 знак из 56, самый длинный текст 77 знаков из 81.</t>
  </si>
  <si>
    <t xml:space="preserve">Ключевые фразы объявлений и их спрос</t>
  </si>
  <si>
    <t xml:space="preserve">Показы за 30 дней, вся Россия, все устройства. Вордстат, снято 17.10.2026 (одно снятие на всю тему, повторных запросов нет).</t>
  </si>
  <si>
    <t xml:space="preserve">Показов за 30 дней</t>
  </si>
  <si>
    <t xml:space="preserve">Где использована</t>
  </si>
  <si>
    <t xml:space="preserve">Источник и дата</t>
  </si>
  <si>
    <t xml:space="preserve">Объявление 1</t>
  </si>
  <si>
    <t xml:space="preserve">Вордстат, 30 дней, Россия, 17.10.2026</t>
  </si>
  <si>
    <t xml:space="preserve">Объявление 2</t>
  </si>
  <si>
    <t xml:space="preserve">Объявление 3</t>
  </si>
  <si>
    <t xml:space="preserve">Объявление 4</t>
  </si>
  <si>
    <t xml:space="preserve">Объявление 5</t>
  </si>
  <si>
    <t xml:space="preserve">Объявление 6</t>
  </si>
  <si>
    <t xml:space="preserve">ии для бухгалтера</t>
  </si>
  <si>
    <t xml:space="preserve">Не в объявлении: главный ключ ниши, берём только точно, не широко</t>
  </si>
  <si>
    <t xml:space="preserve">Минус-слова на кампании: бесплатно, курс, курсы, обучение, вебинар, промт, шаблон, реферат, диплом, вакансия, резюме, торрент (причины - в расчёте семантики для бухгалтера, Вордстат 17.10.2026).</t>
  </si>
  <si>
    <t xml:space="preserve">Что сказано в справке Директа и как это соблюдено</t>
  </si>
  <si>
    <t xml:space="preserve">Правило</t>
  </si>
  <si>
    <t xml:space="preserve">Что сказано в справке</t>
  </si>
  <si>
    <t xml:space="preserve">Источник (снято 17.10.2026)</t>
  </si>
  <si>
    <t xml:space="preserve">Как соблюдено</t>
  </si>
  <si>
    <t xml:space="preserve">Длина заголовка</t>
  </si>
  <si>
    <t xml:space="preserve">Заголовок - 56 знаков (включая пробелы и знаки препинания), одно слово не более 22 символов.</t>
  </si>
  <si>
    <t xml:space="preserve">Справка Директа, «Заголовок и текст»: yandex.ru/support/direct/ru/efficiency/text-and-title</t>
  </si>
  <si>
    <t xml:space="preserve">Заголовки 41-51 знак, слово до 13. Формулы на листе «Объявления».</t>
  </si>
  <si>
    <t xml:space="preserve">Длина текста</t>
  </si>
  <si>
    <t xml:space="preserve">Текст объявления - 81 символ и 15 знаков препинания, одно слово не более 23 знаков; текст может быть обрезан в зависимости от места показа.</t>
  </si>
  <si>
    <t xml:space="preserve">Тексты 68-77 знаков, знаков препинания 2-4, слово до 12. Главное сказано в первой половине текста: при обрезке не пропадёт.</t>
  </si>
  <si>
    <t xml:space="preserve">Ключевые фразы</t>
  </si>
  <si>
    <t xml:space="preserve">Ключевые фразы в заголовке и тексте выделяются полужирным и повышают отклик.</t>
  </si>
  <si>
    <t xml:space="preserve">Ключ стоит в заголовке каждого объявления (ИИ-агент для бухгалтера, нейросеть для юриста, ИИ для недвижимости и т. д.).</t>
  </si>
  <si>
    <t xml:space="preserve">Заглавные буквы</t>
  </si>
  <si>
    <t xml:space="preserve">Нельзя слова, полностью написанные заглавными, кроме общепринятых аббревиатур и брендов.</t>
  </si>
  <si>
    <t xml:space="preserve">Справка Директа, «Как правильно оформить объявление»: yandex.ru/support/direct/ru/moderation/ad-rules</t>
  </si>
  <si>
    <t xml:space="preserve">Заглавными только «ИИ» (аббревиатура).</t>
  </si>
  <si>
    <t xml:space="preserve">Превосходная степень</t>
  </si>
  <si>
    <t xml:space="preserve">Слова в превосходной степени допустимы только при независимом заключении о преимуществе.</t>
  </si>
  <si>
    <t xml:space="preserve">«Лучший», «самый», «№ 1» не использованы; ключи с «лучший» в объявления не взяты.</t>
  </si>
  <si>
    <t xml:space="preserve">Контакты в тексте</t>
  </si>
  <si>
    <t xml:space="preserve">Запрещена контактная информация (телефоны, адреса электронной почты) кроме почтовых адресов.</t>
  </si>
  <si>
    <t xml:space="preserve">Контактов в текстах нет.</t>
  </si>
  <si>
    <t xml:space="preserve">Объект продвижения</t>
  </si>
  <si>
    <t xml:space="preserve">В тексте должен быть чётко определён объект продвижения - товар или услуга.</t>
  </si>
  <si>
    <t xml:space="preserve">В каждом объявлении назван агент (ИИ-агент, нейросеть, помощник).</t>
  </si>
  <si>
    <t xml:space="preserve">Достоверность</t>
  </si>
  <si>
    <t xml:space="preserve">Нельзя недостоверную информацию; сведения в объявлении должны подтверждаться на странице перехода.</t>
  </si>
  <si>
    <t xml:space="preserve">Справка Директа, «Как правильно оформить объявление»: yandex.ru/support/direct/ru/moderation/ad-rules; Справка Директа, «Заголовок и текст»: yandex.ru/support/direct/ru/efficiency/text-and-title</t>
  </si>
  <si>
    <t xml:space="preserve">Каждое утверждение взято со страницы /app (колонка M на листе «Объявления»); результатов и экономии не обещаем.</t>
  </si>
  <si>
    <t xml:space="preserve">Источники и даты</t>
  </si>
  <si>
    <t xml:space="preserve">Что взято</t>
  </si>
  <si>
    <t xml:space="preserve">Источник</t>
  </si>
  <si>
    <t xml:space="preserve">Дата снятия</t>
  </si>
  <si>
    <t xml:space="preserve">Лимиты заголовка (56, слово 22) и текста (81, 15 знаков препинания, слово 23)</t>
  </si>
  <si>
    <t xml:space="preserve">Справка Яндекс Директа, «Заголовок и текст»: https://yandex.ru/support/direct/ru/efficiency/text-and-title</t>
  </si>
  <si>
    <t xml:space="preserve">17.10.2026</t>
  </si>
  <si>
    <t xml:space="preserve">Правила оформления: заглавные, превосходная степень, контакты</t>
  </si>
  <si>
    <t xml:space="preserve">Справка Яндекс Директа, «Как правильно оформить объявление»: https://yandex.ru/support/direct/ru/moderation/ad-rules</t>
  </si>
  <si>
    <t xml:space="preserve">Цена от 14 990 ₽ в месяц, подключение в течение 24 часов, роли, ступени, журнал</t>
  </si>
  <si>
    <t xml:space="preserve">Страница ВайбАгента: https://vibemarketolog.ru/app</t>
  </si>
  <si>
    <t xml:space="preserve">Показы за 30 дней: 61, 91 (бухгалтер), 1 876 (главный ключ бухгалтера)</t>
  </si>
  <si>
    <t xml:space="preserve">Вордстат, вся Россия, все устройства; семантика для «ИИ-агент для бухгалтера»</t>
  </si>
  <si>
    <t xml:space="preserve">Показы за 30 дней: 5 264, 146 (юрист)</t>
  </si>
  <si>
    <t xml:space="preserve">Вордстат, вся Россия, все устройства; спрос для страницы «ИИ-агент для юриста»</t>
  </si>
  <si>
    <t xml:space="preserve">Показы за 30 дней: 415, 128 (недвижимость)</t>
  </si>
  <si>
    <t xml:space="preserve">Вордстат, вся Россия, все устройства; спрос для страницы «ИИ-агент для агентства недвижимости»</t>
  </si>
  <si>
    <t xml:space="preserve">Новых запросов в Вордстат для этой задачи не делалось: взяты уже снятые данные. Названий других сервисов в объявлениях и ключах нет.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</si>
</sst>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7F3B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E3F6E8"/>
      </patternFill>
    </fill>
    <fill>
      <patternFill patternType="solid">
        <fgColor rgb="FF1F1B2E"/>
        <bgColor rgb="FF333300"/>
      </patternFill>
    </fill>
    <fill>
      <patternFill patternType="solid">
        <fgColor rgb="FFE3F6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F3B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4CC"/>
      <rgbColor rgb="FFE3F6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46"/>
    <col collapsed="false" customWidth="true" hidden="false" outlineLevel="0" max="8" min="8" style="0" width="11"/>
    <col collapsed="false" customWidth="true" hidden="false" outlineLevel="0" max="11" min="9" style="0" width="13"/>
    <col collapsed="false" customWidth="true" hidden="false" outlineLevel="0" max="12" min="12" style="0" width="12"/>
    <col collapsed="false" customWidth="true" hidden="false" outlineLevel="0" max="13" min="13" style="0" width="6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E3" s="3" t="s">
        <v>2</v>
      </c>
      <c r="F3" s="4" t="n">
        <v>56</v>
      </c>
      <c r="H3" s="4" t="n">
        <v>81</v>
      </c>
      <c r="I3" s="4" t="n">
        <v>15</v>
      </c>
      <c r="J3" s="4" t="n">
        <v>22</v>
      </c>
      <c r="K3" s="4" t="n">
        <v>23</v>
      </c>
    </row>
    <row r="4" customFormat="false" ht="61.5" hidden="false" customHeight="tru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customFormat="false" ht="78" hidden="false" customHeight="true" outlineLevel="0" collapsed="false">
      <c r="A5" s="6" t="n">
        <v>1</v>
      </c>
      <c r="B5" s="7" t="s">
        <v>16</v>
      </c>
      <c r="C5" s="7" t="s">
        <v>17</v>
      </c>
      <c r="D5" s="8" t="n">
        <v>61</v>
      </c>
      <c r="E5" s="9" t="s">
        <v>18</v>
      </c>
      <c r="F5" s="6" t="n">
        <f aca="false">LEN(E5)</f>
        <v>41</v>
      </c>
      <c r="G5" s="9" t="s">
        <v>19</v>
      </c>
      <c r="H5" s="6" t="n">
        <f aca="false">LEN(G5)</f>
        <v>75</v>
      </c>
      <c r="I5" s="6" t="n">
        <f aca="false">SUMPRODUCT(LEN(G5)-LEN(SUBSTITUTE(G5,{".",",",":",";","!","?","-","(",")","«","»"},"")))</f>
        <v>4</v>
      </c>
      <c r="J5" s="6" t="n">
        <f aca="false">SUMPRODUCT(MAX(LEN(TRIM(MID(SUBSTITUTE(E5," ",REPT(" ",60)),(ROW($1:$15)-1)*60+1,60)))))</f>
        <v>11</v>
      </c>
      <c r="K5" s="6" t="n">
        <f aca="false">SUMPRODUCT(MAX(LEN(TRIM(MID(SUBSTITUTE(G5," ",REPT(" ",60)),(ROW($1:$20)-1)*60+1,60)))))</f>
        <v>10</v>
      </c>
      <c r="L5" s="10" t="str">
        <f aca="false">IF(AND(F5&lt;=$F$3,H5&lt;=$H$3,I5&lt;=$I$3,J5&lt;=$J$3,K5&lt;=$K$3),"в лимитах","проверить")</f>
        <v>в лимитах</v>
      </c>
      <c r="M5" s="7" t="s">
        <v>20</v>
      </c>
    </row>
    <row r="6" customFormat="false" ht="78" hidden="false" customHeight="true" outlineLevel="0" collapsed="false">
      <c r="A6" s="6" t="n">
        <v>2</v>
      </c>
      <c r="B6" s="7" t="s">
        <v>16</v>
      </c>
      <c r="C6" s="7" t="s">
        <v>21</v>
      </c>
      <c r="D6" s="8" t="n">
        <v>91</v>
      </c>
      <c r="E6" s="9" t="s">
        <v>22</v>
      </c>
      <c r="F6" s="6" t="n">
        <f aca="false">LEN(E6)</f>
        <v>51</v>
      </c>
      <c r="G6" s="9" t="s">
        <v>23</v>
      </c>
      <c r="H6" s="6" t="n">
        <f aca="false">LEN(G6)</f>
        <v>68</v>
      </c>
      <c r="I6" s="6" t="n">
        <f aca="false">SUMPRODUCT(LEN(G6)-LEN(SUBSTITUTE(G6,{".",",",":",";","!","?","-","(",")","«","»"},"")))</f>
        <v>2</v>
      </c>
      <c r="J6" s="6" t="n">
        <f aca="false">SUMPRODUCT(MAX(LEN(TRIM(MID(SUBSTITUTE(E6," ",REPT(" ",60)),(ROW($1:$15)-1)*60+1,60)))))</f>
        <v>11</v>
      </c>
      <c r="K6" s="6" t="n">
        <f aca="false">SUMPRODUCT(MAX(LEN(TRIM(MID(SUBSTITUTE(G6," ",REPT(" ",60)),(ROW($1:$20)-1)*60+1,60)))))</f>
        <v>9</v>
      </c>
      <c r="L6" s="10" t="str">
        <f aca="false">IF(AND(F6&lt;=$F$3,H6&lt;=$H$3,I6&lt;=$I$3,J6&lt;=$J$3,K6&lt;=$K$3),"в лимитах","проверить")</f>
        <v>в лимитах</v>
      </c>
      <c r="M6" s="7" t="s">
        <v>24</v>
      </c>
    </row>
    <row r="7" customFormat="false" ht="78" hidden="false" customHeight="true" outlineLevel="0" collapsed="false">
      <c r="A7" s="6" t="n">
        <v>3</v>
      </c>
      <c r="B7" s="7" t="s">
        <v>25</v>
      </c>
      <c r="C7" s="7" t="s">
        <v>26</v>
      </c>
      <c r="D7" s="8" t="n">
        <v>5264</v>
      </c>
      <c r="E7" s="9" t="s">
        <v>27</v>
      </c>
      <c r="F7" s="6" t="n">
        <f aca="false">LEN(E7)</f>
        <v>50</v>
      </c>
      <c r="G7" s="9" t="s">
        <v>28</v>
      </c>
      <c r="H7" s="6" t="n">
        <f aca="false">LEN(G7)</f>
        <v>75</v>
      </c>
      <c r="I7" s="6" t="n">
        <f aca="false">SUMPRODUCT(LEN(G7)-LEN(SUBSTITUTE(G7,{".",",",":",";","!","?","-","(",")","«","»"},"")))</f>
        <v>4</v>
      </c>
      <c r="J7" s="6" t="n">
        <f aca="false">SUMPRODUCT(MAX(LEN(TRIM(MID(SUBSTITUTE(E7," ",REPT(" ",60)),(ROW($1:$15)-1)*60+1,60)))))</f>
        <v>9</v>
      </c>
      <c r="K7" s="6" t="n">
        <f aca="false">SUMPRODUCT(MAX(LEN(TRIM(MID(SUBSTITUTE(G7," ",REPT(" ",60)),(ROW($1:$20)-1)*60+1,60)))))</f>
        <v>11</v>
      </c>
      <c r="L7" s="10" t="str">
        <f aca="false">IF(AND(F7&lt;=$F$3,H7&lt;=$H$3,I7&lt;=$I$3,J7&lt;=$J$3,K7&lt;=$K$3),"в лимитах","проверить")</f>
        <v>в лимитах</v>
      </c>
      <c r="M7" s="7" t="s">
        <v>29</v>
      </c>
    </row>
    <row r="8" customFormat="false" ht="78" hidden="false" customHeight="true" outlineLevel="0" collapsed="false">
      <c r="A8" s="6" t="n">
        <v>4</v>
      </c>
      <c r="B8" s="7" t="s">
        <v>25</v>
      </c>
      <c r="C8" s="7" t="s">
        <v>30</v>
      </c>
      <c r="D8" s="8" t="n">
        <v>146</v>
      </c>
      <c r="E8" s="9" t="s">
        <v>31</v>
      </c>
      <c r="F8" s="6" t="n">
        <f aca="false">LEN(E8)</f>
        <v>44</v>
      </c>
      <c r="G8" s="9" t="s">
        <v>32</v>
      </c>
      <c r="H8" s="6" t="n">
        <f aca="false">LEN(G8)</f>
        <v>70</v>
      </c>
      <c r="I8" s="6" t="n">
        <f aca="false">SUMPRODUCT(LEN(G8)-LEN(SUBSTITUTE(G8,{".",",",":",";","!","?","-","(",")","«","»"},"")))</f>
        <v>2</v>
      </c>
      <c r="J8" s="6" t="n">
        <f aca="false">SUMPRODUCT(MAX(LEN(TRIM(MID(SUBSTITUTE(E8," ",REPT(" ",60)),(ROW($1:$15)-1)*60+1,60)))))</f>
        <v>8</v>
      </c>
      <c r="K8" s="6" t="n">
        <f aca="false">SUMPRODUCT(MAX(LEN(TRIM(MID(SUBSTITUTE(G8," ",REPT(" ",60)),(ROW($1:$20)-1)*60+1,60)))))</f>
        <v>11</v>
      </c>
      <c r="L8" s="10" t="str">
        <f aca="false">IF(AND(F8&lt;=$F$3,H8&lt;=$H$3,I8&lt;=$I$3,J8&lt;=$J$3,K8&lt;=$K$3),"в лимитах","проверить")</f>
        <v>в лимитах</v>
      </c>
      <c r="M8" s="7" t="s">
        <v>33</v>
      </c>
    </row>
    <row r="9" customFormat="false" ht="78" hidden="false" customHeight="true" outlineLevel="0" collapsed="false">
      <c r="A9" s="6" t="n">
        <v>5</v>
      </c>
      <c r="B9" s="7" t="s">
        <v>34</v>
      </c>
      <c r="C9" s="7" t="s">
        <v>35</v>
      </c>
      <c r="D9" s="8" t="n">
        <v>415</v>
      </c>
      <c r="E9" s="9" t="s">
        <v>36</v>
      </c>
      <c r="F9" s="6" t="n">
        <f aca="false">LEN(E9)</f>
        <v>50</v>
      </c>
      <c r="G9" s="9" t="s">
        <v>37</v>
      </c>
      <c r="H9" s="6" t="n">
        <f aca="false">LEN(G9)</f>
        <v>76</v>
      </c>
      <c r="I9" s="6" t="n">
        <f aca="false">SUMPRODUCT(LEN(G9)-LEN(SUBSTITUTE(G9,{".",",",":",";","!","?","-","(",")","«","»"},"")))</f>
        <v>1</v>
      </c>
      <c r="J9" s="6" t="n">
        <f aca="false">SUMPRODUCT(MAX(LEN(TRIM(MID(SUBSTITUTE(E9," ",REPT(" ",60)),(ROW($1:$15)-1)*60+1,60)))))</f>
        <v>13</v>
      </c>
      <c r="K9" s="6" t="n">
        <f aca="false">SUMPRODUCT(MAX(LEN(TRIM(MID(SUBSTITUTE(G9," ",REPT(" ",60)),(ROW($1:$20)-1)*60+1,60)))))</f>
        <v>10</v>
      </c>
      <c r="L9" s="10" t="str">
        <f aca="false">IF(AND(F9&lt;=$F$3,H9&lt;=$H$3,I9&lt;=$I$3,J9&lt;=$J$3,K9&lt;=$K$3),"в лимитах","проверить")</f>
        <v>в лимитах</v>
      </c>
      <c r="M9" s="7" t="s">
        <v>38</v>
      </c>
    </row>
    <row r="10" customFormat="false" ht="78" hidden="false" customHeight="true" outlineLevel="0" collapsed="false">
      <c r="A10" s="6" t="n">
        <v>6</v>
      </c>
      <c r="B10" s="7" t="s">
        <v>34</v>
      </c>
      <c r="C10" s="7" t="s">
        <v>39</v>
      </c>
      <c r="D10" s="8" t="n">
        <v>128</v>
      </c>
      <c r="E10" s="9" t="s">
        <v>40</v>
      </c>
      <c r="F10" s="6" t="n">
        <f aca="false">LEN(E10)</f>
        <v>41</v>
      </c>
      <c r="G10" s="9" t="s">
        <v>41</v>
      </c>
      <c r="H10" s="6" t="n">
        <f aca="false">LEN(G10)</f>
        <v>77</v>
      </c>
      <c r="I10" s="6" t="n">
        <f aca="false">SUMPRODUCT(LEN(G10)-LEN(SUBSTITUTE(G10,{".",",",":",";","!","?","-","(",")","«","»"},"")))</f>
        <v>2</v>
      </c>
      <c r="J10" s="6" t="n">
        <f aca="false">SUMPRODUCT(MAX(LEN(TRIM(MID(SUBSTITUTE(E10," ",REPT(" ",60)),(ROW($1:$15)-1)*60+1,60)))))</f>
        <v>9</v>
      </c>
      <c r="K10" s="6" t="n">
        <f aca="false">SUMPRODUCT(MAX(LEN(TRIM(MID(SUBSTITUTE(G10," ",REPT(" ",60)),(ROW($1:$20)-1)*60+1,60)))))</f>
        <v>12</v>
      </c>
      <c r="L10" s="10" t="str">
        <f aca="false">IF(AND(F10&lt;=$F$3,H10&lt;=$H$3,I10&lt;=$I$3,J10&lt;=$J$3,K10&lt;=$K$3),"в лимитах","проверить")</f>
        <v>в лимитах</v>
      </c>
      <c r="M10" s="7" t="s">
        <v>42</v>
      </c>
    </row>
    <row r="12" customFormat="false" ht="15" hidden="false" customHeight="false" outlineLevel="0" collapsed="false">
      <c r="A12" s="11" t="s">
        <v>43</v>
      </c>
      <c r="C12" s="12" t="str">
        <f aca="false">COUNTIF(L5:L10,"в лимитах")&amp;" из "&amp;COUNTA(L5:L10)&amp;" объявлений в лимитах справки"</f>
        <v>6 из 6 объявлений в лимитах справки</v>
      </c>
      <c r="D12" s="12"/>
      <c r="E12" s="12"/>
      <c r="F12" s="12"/>
      <c r="G12" s="12"/>
    </row>
    <row r="14" customFormat="false" ht="30" hidden="false" customHeight="true" outlineLevel="0" collapsed="false">
      <c r="A14" s="2" t="s">
        <v>44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customFormat="false" ht="30" hidden="false" customHeight="true" outlineLevel="0" collapsed="false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5">
    <mergeCell ref="A1:M1"/>
    <mergeCell ref="A2:M2"/>
    <mergeCell ref="C12:G12"/>
    <mergeCell ref="A14:M14"/>
    <mergeCell ref="A15:M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4"/>
    <col collapsed="false" customWidth="true" hidden="false" outlineLevel="0" max="5" min="5" style="0" width="36"/>
  </cols>
  <sheetData>
    <row r="1" customFormat="false" ht="17.35" hidden="false" customHeight="false" outlineLevel="0" collapsed="false">
      <c r="A1" s="1" t="s">
        <v>46</v>
      </c>
      <c r="B1" s="1"/>
      <c r="C1" s="1"/>
      <c r="D1" s="1"/>
      <c r="E1" s="1"/>
    </row>
    <row r="2" customFormat="false" ht="31.5" hidden="false" customHeight="true" outlineLevel="0" collapsed="false">
      <c r="A2" s="2" t="s">
        <v>47</v>
      </c>
      <c r="B2" s="2"/>
      <c r="C2" s="2"/>
      <c r="D2" s="2"/>
      <c r="E2" s="2"/>
    </row>
    <row r="4" customFormat="false" ht="28.35" hidden="false" customHeight="false" outlineLevel="0" collapsed="false">
      <c r="A4" s="5" t="s">
        <v>4</v>
      </c>
      <c r="B4" s="5" t="s">
        <v>5</v>
      </c>
      <c r="C4" s="5" t="s">
        <v>48</v>
      </c>
      <c r="D4" s="5" t="s">
        <v>49</v>
      </c>
      <c r="E4" s="5" t="s">
        <v>50</v>
      </c>
    </row>
    <row r="5" customFormat="false" ht="33.75" hidden="false" customHeight="true" outlineLevel="0" collapsed="false">
      <c r="A5" s="7" t="s">
        <v>16</v>
      </c>
      <c r="B5" s="7" t="s">
        <v>17</v>
      </c>
      <c r="C5" s="8" t="n">
        <v>61</v>
      </c>
      <c r="D5" s="7" t="s">
        <v>51</v>
      </c>
      <c r="E5" s="7" t="s">
        <v>52</v>
      </c>
    </row>
    <row r="6" customFormat="false" ht="33.75" hidden="false" customHeight="true" outlineLevel="0" collapsed="false">
      <c r="A6" s="7" t="s">
        <v>16</v>
      </c>
      <c r="B6" s="7" t="s">
        <v>21</v>
      </c>
      <c r="C6" s="8" t="n">
        <v>91</v>
      </c>
      <c r="D6" s="7" t="s">
        <v>53</v>
      </c>
      <c r="E6" s="7" t="s">
        <v>52</v>
      </c>
    </row>
    <row r="7" customFormat="false" ht="33.75" hidden="false" customHeight="true" outlineLevel="0" collapsed="false">
      <c r="A7" s="7" t="s">
        <v>25</v>
      </c>
      <c r="B7" s="7" t="s">
        <v>26</v>
      </c>
      <c r="C7" s="8" t="n">
        <v>5264</v>
      </c>
      <c r="D7" s="7" t="s">
        <v>54</v>
      </c>
      <c r="E7" s="7" t="s">
        <v>52</v>
      </c>
    </row>
    <row r="8" customFormat="false" ht="33.75" hidden="false" customHeight="true" outlineLevel="0" collapsed="false">
      <c r="A8" s="7" t="s">
        <v>25</v>
      </c>
      <c r="B8" s="7" t="s">
        <v>30</v>
      </c>
      <c r="C8" s="8" t="n">
        <v>146</v>
      </c>
      <c r="D8" s="7" t="s">
        <v>55</v>
      </c>
      <c r="E8" s="7" t="s">
        <v>52</v>
      </c>
    </row>
    <row r="9" customFormat="false" ht="33.75" hidden="false" customHeight="true" outlineLevel="0" collapsed="false">
      <c r="A9" s="7" t="s">
        <v>34</v>
      </c>
      <c r="B9" s="7" t="s">
        <v>35</v>
      </c>
      <c r="C9" s="8" t="n">
        <v>415</v>
      </c>
      <c r="D9" s="7" t="s">
        <v>56</v>
      </c>
      <c r="E9" s="7" t="s">
        <v>52</v>
      </c>
    </row>
    <row r="10" customFormat="false" ht="33.75" hidden="false" customHeight="true" outlineLevel="0" collapsed="false">
      <c r="A10" s="7" t="s">
        <v>34</v>
      </c>
      <c r="B10" s="7" t="s">
        <v>39</v>
      </c>
      <c r="C10" s="8" t="n">
        <v>128</v>
      </c>
      <c r="D10" s="7" t="s">
        <v>57</v>
      </c>
      <c r="E10" s="7" t="s">
        <v>52</v>
      </c>
    </row>
    <row r="11" customFormat="false" ht="33.75" hidden="false" customHeight="true" outlineLevel="0" collapsed="false">
      <c r="A11" s="7" t="s">
        <v>16</v>
      </c>
      <c r="B11" s="7" t="s">
        <v>58</v>
      </c>
      <c r="C11" s="8" t="n">
        <v>1876</v>
      </c>
      <c r="D11" s="7" t="s">
        <v>59</v>
      </c>
      <c r="E11" s="7" t="s">
        <v>52</v>
      </c>
    </row>
    <row r="14" customFormat="false" ht="45.75" hidden="false" customHeight="true" outlineLevel="0" collapsed="false">
      <c r="A14" s="2" t="s">
        <v>60</v>
      </c>
      <c r="B14" s="2"/>
      <c r="C14" s="2"/>
      <c r="D14" s="2"/>
      <c r="E14" s="2"/>
    </row>
  </sheetData>
  <mergeCells count="3">
    <mergeCell ref="A1:E1"/>
    <mergeCell ref="A2:E2"/>
    <mergeCell ref="A14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0"/>
    <col collapsed="false" customWidth="true" hidden="false" outlineLevel="0" max="3" min="3" style="0" width="56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61</v>
      </c>
      <c r="B1" s="1"/>
      <c r="C1" s="1"/>
      <c r="D1" s="1"/>
    </row>
    <row r="3" customFormat="false" ht="15" hidden="false" customHeight="false" outlineLevel="0" collapsed="false">
      <c r="A3" s="5" t="s">
        <v>62</v>
      </c>
      <c r="B3" s="5" t="s">
        <v>63</v>
      </c>
      <c r="C3" s="5" t="s">
        <v>64</v>
      </c>
      <c r="D3" s="5" t="s">
        <v>65</v>
      </c>
    </row>
    <row r="4" customFormat="false" ht="75.75" hidden="false" customHeight="true" outlineLevel="0" collapsed="false">
      <c r="A4" s="7" t="s">
        <v>66</v>
      </c>
      <c r="B4" s="7" t="s">
        <v>67</v>
      </c>
      <c r="C4" s="7" t="s">
        <v>68</v>
      </c>
      <c r="D4" s="7" t="s">
        <v>69</v>
      </c>
    </row>
    <row r="5" customFormat="false" ht="75.75" hidden="false" customHeight="true" outlineLevel="0" collapsed="false">
      <c r="A5" s="7" t="s">
        <v>70</v>
      </c>
      <c r="B5" s="7" t="s">
        <v>71</v>
      </c>
      <c r="C5" s="7" t="s">
        <v>68</v>
      </c>
      <c r="D5" s="7" t="s">
        <v>72</v>
      </c>
    </row>
    <row r="6" customFormat="false" ht="75.75" hidden="false" customHeight="true" outlineLevel="0" collapsed="false">
      <c r="A6" s="7" t="s">
        <v>73</v>
      </c>
      <c r="B6" s="7" t="s">
        <v>74</v>
      </c>
      <c r="C6" s="7" t="s">
        <v>68</v>
      </c>
      <c r="D6" s="7" t="s">
        <v>75</v>
      </c>
    </row>
    <row r="7" customFormat="false" ht="75.75" hidden="false" customHeight="true" outlineLevel="0" collapsed="false">
      <c r="A7" s="7" t="s">
        <v>76</v>
      </c>
      <c r="B7" s="7" t="s">
        <v>77</v>
      </c>
      <c r="C7" s="7" t="s">
        <v>78</v>
      </c>
      <c r="D7" s="7" t="s">
        <v>79</v>
      </c>
    </row>
    <row r="8" customFormat="false" ht="75.75" hidden="false" customHeight="true" outlineLevel="0" collapsed="false">
      <c r="A8" s="7" t="s">
        <v>80</v>
      </c>
      <c r="B8" s="7" t="s">
        <v>81</v>
      </c>
      <c r="C8" s="7" t="s">
        <v>78</v>
      </c>
      <c r="D8" s="7" t="s">
        <v>82</v>
      </c>
    </row>
    <row r="9" customFormat="false" ht="75.75" hidden="false" customHeight="true" outlineLevel="0" collapsed="false">
      <c r="A9" s="7" t="s">
        <v>83</v>
      </c>
      <c r="B9" s="7" t="s">
        <v>84</v>
      </c>
      <c r="C9" s="7" t="s">
        <v>78</v>
      </c>
      <c r="D9" s="7" t="s">
        <v>85</v>
      </c>
    </row>
    <row r="10" customFormat="false" ht="75.75" hidden="false" customHeight="true" outlineLevel="0" collapsed="false">
      <c r="A10" s="7" t="s">
        <v>86</v>
      </c>
      <c r="B10" s="7" t="s">
        <v>87</v>
      </c>
      <c r="C10" s="7" t="s">
        <v>78</v>
      </c>
      <c r="D10" s="7" t="s">
        <v>88</v>
      </c>
    </row>
    <row r="11" customFormat="false" ht="75.75" hidden="false" customHeight="true" outlineLevel="0" collapsed="false">
      <c r="A11" s="7" t="s">
        <v>89</v>
      </c>
      <c r="B11" s="7" t="s">
        <v>90</v>
      </c>
      <c r="C11" s="7" t="s">
        <v>91</v>
      </c>
      <c r="D11" s="7" t="s">
        <v>92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86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3" t="s">
        <v>93</v>
      </c>
    </row>
    <row r="3" customFormat="false" ht="15" hidden="false" customHeight="false" outlineLevel="0" collapsed="false">
      <c r="A3" s="5" t="s">
        <v>94</v>
      </c>
      <c r="B3" s="5" t="s">
        <v>95</v>
      </c>
      <c r="C3" s="5" t="s">
        <v>96</v>
      </c>
    </row>
    <row r="4" customFormat="false" ht="45.75" hidden="false" customHeight="true" outlineLevel="0" collapsed="false">
      <c r="A4" s="7" t="s">
        <v>97</v>
      </c>
      <c r="B4" s="7" t="s">
        <v>98</v>
      </c>
      <c r="C4" s="7" t="s">
        <v>99</v>
      </c>
    </row>
    <row r="5" customFormat="false" ht="45.75" hidden="false" customHeight="true" outlineLevel="0" collapsed="false">
      <c r="A5" s="7" t="s">
        <v>100</v>
      </c>
      <c r="B5" s="7" t="s">
        <v>101</v>
      </c>
      <c r="C5" s="7" t="s">
        <v>99</v>
      </c>
    </row>
    <row r="6" customFormat="false" ht="45.75" hidden="false" customHeight="true" outlineLevel="0" collapsed="false">
      <c r="A6" s="7" t="s">
        <v>102</v>
      </c>
      <c r="B6" s="7" t="s">
        <v>103</v>
      </c>
      <c r="C6" s="7" t="s">
        <v>99</v>
      </c>
    </row>
    <row r="7" customFormat="false" ht="45.75" hidden="false" customHeight="true" outlineLevel="0" collapsed="false">
      <c r="A7" s="7" t="s">
        <v>104</v>
      </c>
      <c r="B7" s="7" t="s">
        <v>105</v>
      </c>
      <c r="C7" s="7" t="s">
        <v>99</v>
      </c>
    </row>
    <row r="8" customFormat="false" ht="45.75" hidden="false" customHeight="true" outlineLevel="0" collapsed="false">
      <c r="A8" s="7" t="s">
        <v>106</v>
      </c>
      <c r="B8" s="7" t="s">
        <v>107</v>
      </c>
      <c r="C8" s="7" t="s">
        <v>99</v>
      </c>
    </row>
    <row r="9" customFormat="false" ht="45.75" hidden="false" customHeight="true" outlineLevel="0" collapsed="false">
      <c r="A9" s="7" t="s">
        <v>108</v>
      </c>
      <c r="B9" s="7" t="s">
        <v>109</v>
      </c>
      <c r="C9" s="7" t="s">
        <v>99</v>
      </c>
    </row>
    <row r="12" customFormat="false" ht="31.5" hidden="false" customHeight="true" outlineLevel="0" collapsed="false">
      <c r="A12" s="2" t="s">
        <v>110</v>
      </c>
      <c r="B12" s="2"/>
      <c r="C12" s="2"/>
    </row>
  </sheetData>
  <mergeCells count="1">
    <mergeCell ref="A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2026-10-16T22:31:34Z</dcterms:created>
  <dc:creator>openpyxl</dc:creator>
  <dc:description/>
  <dc:language>en-US</dc:language>
  <cp:lastModifiedBy/>
  <dcterms:modified xsi:type="dcterms:W3CDTF">2026-10-16T22:31:34Z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