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Быстрые ссылки" sheetId="1" state="visible" r:id="rId3"/>
    <sheet name="Уточнения" sheetId="2" state="visible" r:id="rId4"/>
    <sheet name="Якоря страницы" sheetId="3" state="visible" r:id="rId5"/>
    <sheet name="Лимиты и источник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<sst xmlns="http://schemas.openxmlformats.org/spreadsheetml/2006/main" count="177" uniqueCount="133">
  <si>
    <t xml:space="preserve">Быстрые ссылки Яндекс Директа для страницы /app</t>
  </si>
  <si>
    <t xml:space="preserve">Лимиты - по справке Директа на 17.10.2026 (лист «Лимиты и источники»). Знаки считает формула, итог - в столбце «Проверка».</t>
  </si>
  <si>
    <t xml:space="preserve">№</t>
  </si>
  <si>
    <t xml:space="preserve">Заголовок ссылки</t>
  </si>
  <si>
    <t xml:space="preserve">Знаков</t>
  </si>
  <si>
    <t xml:space="preserve">Лимит</t>
  </si>
  <si>
    <t xml:space="preserve">Описание ссылки</t>
  </si>
  <si>
    <t xml:space="preserve">Проверка</t>
  </si>
  <si>
    <t xml:space="preserve">Адрес ссылки</t>
  </si>
  <si>
    <t xml:space="preserve">Куда ведёт и чем подтверждено на странице</t>
  </si>
  <si>
    <t xml:space="preserve">Скачать приложение</t>
  </si>
  <si>
    <t xml:space="preserve">Приложение бесплатное, работает с вашим агентом</t>
  </si>
  <si>
    <t xml:space="preserve">https://vibemarketolog.ru/app#get</t>
  </si>
  <si>
    <t xml:space="preserve">Блок «Скачать ИИ-агента бесплатно - на компьютер и телефон»; пункт меню «Скачать». На странице: «Скачать ИИ-агента бесплатно»; в разделе скачивания: «Приложение бесплатное и работает вместе с вашим агентом»</t>
  </si>
  <si>
    <t xml:space="preserve">Тариф от 14 990 руб. в месяц</t>
  </si>
  <si>
    <t xml:space="preserve">Установим и подключим за 24 часа, цена фиксированная</t>
  </si>
  <si>
    <t xml:space="preserve">https://vibemarketolog.ru/app#price</t>
  </si>
  <si>
    <t xml:space="preserve">Раздел «Платите за сотрудника, а не за доступ к нейросети»; пункт меню «Цена». На странице: «Тариф «Вайб Агенты Профессиональный» от 14 990 ₽ в месяц»; «Установку и подключение делаем мы - в течение 24 часов»; «Цена фиксированная, без перерасходов»</t>
  </si>
  <si>
    <t xml:space="preserve">Как агент делает задачи</t>
  </si>
  <si>
    <t xml:space="preserve">30 записей настоящей работы агента в приложении</t>
  </si>
  <si>
    <t xml:space="preserve">https://vibemarketolog.ru/app#demo</t>
  </si>
  <si>
    <t xml:space="preserve">Раздел «Выберите задачу и посмотрите, как агент её делает»; пункт меню «Как работает». На странице: Счётчик «Все 30» над списком записей; «Настоящие записи работы агента в приложении на Windows»</t>
  </si>
  <si>
    <t xml:space="preserve">500+ готовых навыков</t>
  </si>
  <si>
    <t xml:space="preserve">Реклама, отчёты, документы, счета в 1С: 21 раздел</t>
  </si>
  <si>
    <t xml:space="preserve">https://vibemarketolog.ru/app#skills</t>
  </si>
  <si>
    <t xml:space="preserve">Раздел «500+ готовых навыков - для бизнеса, работы и жизни»; пункт меню «Навыки». На странице: «500+ готовых навыков»; «21 раздел»; области «Реклама и трафик», «Документы и КП», «Аналитика и отчёты», «Финансы и счета: счета и акты в 1С»</t>
  </si>
  <si>
    <t xml:space="preserve">Ссылок в наборе</t>
  </si>
  <si>
    <t xml:space="preserve">ссылок в объявлении по справке - не больше 8</t>
  </si>
  <si>
    <t xml:space="preserve">• Описания ссылок показываются только в расширенном формате на десктопах и планшетах; на телефоне видны заголовки (справка, 17.10.2026).</t>
  </si>
  <si>
    <t xml:space="preserve">• Страница одна, поэтому ссылки ведут на разные её разделы - так разрешает справка. Домен у всех ссылок тот же, что у основной.</t>
  </si>
  <si>
    <t xml:space="preserve">• Метки, если нужны, ставьте до знака #: https://vibemarketolog.ru/app?метки#price - тогда якорь сохраняется.</t>
  </si>
  <si>
    <t xml:space="preserve">Шесть уточнений Директа для объявлений о /app</t>
  </si>
  <si>
    <t xml:space="preserve">Лимиты - по справке Директа на 17.10.2026. Знаки считает формула.</t>
  </si>
  <si>
    <t xml:space="preserve">Уточнение</t>
  </si>
  <si>
    <t xml:space="preserve">Чем подтверждено на странице</t>
  </si>
  <si>
    <t xml:space="preserve">Установка за 24 часа</t>
  </si>
  <si>
    <t xml:space="preserve">«установим и подключим за 24 часа» (блок «Скачать»); «в течение 24 часов» (раздел «Цена»)</t>
  </si>
  <si>
    <t xml:space="preserve">Без программиста</t>
  </si>
  <si>
    <t xml:space="preserve">«без программиста» (блок «Скачать»); вопрос «Нужен ли программист…» - ответ «Нет»</t>
  </si>
  <si>
    <t xml:space="preserve">Цена без перерасходов</t>
  </si>
  <si>
    <t xml:space="preserve">«Цена фиксированная, без перерасходов» (раздел «Цена»)</t>
  </si>
  <si>
    <t xml:space="preserve">Windows, Mac, Android</t>
  </si>
  <si>
    <t xml:space="preserve">«Windows 10 и 11», «Mac M1 и новее», «Android 7 и новее» (блок «Скачать»). iPhone выдаётся по приглашению, поэтому в уточнение не вынесен</t>
  </si>
  <si>
    <t xml:space="preserve">Задачи голосом и текстом</t>
  </si>
  <si>
    <t xml:space="preserve">«Задачи текстом или голосом» (первый экран)</t>
  </si>
  <si>
    <t xml:space="preserve">Журнал всех действий</t>
  </si>
  <si>
    <t xml:space="preserve">«Каждое действие записывается в журнал» (вопросы и ответы; раздел про ступени полномочий)</t>
  </si>
  <si>
    <t xml:space="preserve">Все 6 вместе</t>
  </si>
  <si>
    <t xml:space="preserve">Общая длина уточнений в объявлении: до 132 знаков на десктопе</t>
  </si>
  <si>
    <t xml:space="preserve">Три самых длинных вместе</t>
  </si>
  <si>
    <t xml:space="preserve">Общая длина уточнений в объявлении: до 76 знаков на телефоне; показываются в любом порядке</t>
  </si>
  <si>
    <t xml:space="preserve">Запас до лимита на десктопе</t>
  </si>
  <si>
    <t xml:space="preserve">Можно добавить ещё уточнение, если оно не длиннее запаса</t>
  </si>
  <si>
    <t xml:space="preserve">По справке уточнения описаны для объявлений Единой перфоманс-кампании; всего до 50, текст после создания не правится - только удалить и создать новое.</t>
  </si>
  <si>
    <t xml:space="preserve">Якоря страницы vibemarketolog.ru/app, проверены живьём</t>
  </si>
  <si>
    <t xml:space="preserve">Страница открыта в браузере по ссылке с якорем, без кэша (как у посетителя из объявления), 1440x900, 17.10.2026. Положение - расстояние верха раздела от верха окна: меньше 100 значит, что заголовок раздела виден сразу.</t>
  </si>
  <si>
    <t xml:space="preserve">Якорь</t>
  </si>
  <si>
    <t xml:space="preserve">Раздел на странице</t>
  </si>
  <si>
    <t xml:space="preserve">Пункт меню</t>
  </si>
  <si>
    <t xml:space="preserve">Найден</t>
  </si>
  <si>
    <t xml:space="preserve">Положение, px</t>
  </si>
  <si>
    <t xml:space="preserve">Использован в ссылке №</t>
  </si>
  <si>
    <t xml:space="preserve">#get</t>
  </si>
  <si>
    <t xml:space="preserve">Скачать ИИ-агента бесплатно - на компьютер и телефон</t>
  </si>
  <si>
    <t xml:space="preserve">Скачать</t>
  </si>
  <si>
    <t xml:space="preserve">да</t>
  </si>
  <si>
    <t xml:space="preserve">#learn</t>
  </si>
  <si>
    <t xml:space="preserve">Десять минут - и вы знаете приложение целиком</t>
  </si>
  <si>
    <t xml:space="preserve">Обучение</t>
  </si>
  <si>
    <t xml:space="preserve">#demo</t>
  </si>
  <si>
    <t xml:space="preserve">Выберите задачу и посмотрите, как агент её делает</t>
  </si>
  <si>
    <t xml:space="preserve">Как работает</t>
  </si>
  <si>
    <t xml:space="preserve">#connect</t>
  </si>
  <si>
    <t xml:space="preserve">Дайте агенту руки: компьютер и браузер</t>
  </si>
  <si>
    <t xml:space="preserve">Компьютер</t>
  </si>
  <si>
    <t xml:space="preserve">#skills</t>
  </si>
  <si>
    <t xml:space="preserve">500+ готовых навыков - для бизнеса, работы и жизни</t>
  </si>
  <si>
    <t xml:space="preserve">Навыки</t>
  </si>
  <si>
    <t xml:space="preserve">#price</t>
  </si>
  <si>
    <t xml:space="preserve">Платите за сотрудника, а не за доступ к нейросети</t>
  </si>
  <si>
    <t xml:space="preserve">Цена</t>
  </si>
  <si>
    <t xml:space="preserve">#hands</t>
  </si>
  <si>
    <t xml:space="preserve">Агент не советует, а делает - на компьютере, в браузере и в документах</t>
  </si>
  <si>
    <t xml:space="preserve">нет в меню</t>
  </si>
  <si>
    <t xml:space="preserve">#lead</t>
  </si>
  <si>
    <t xml:space="preserve">Расскажите, какую работу отдать агенту</t>
  </si>
  <si>
    <t xml:space="preserve">#faq</t>
  </si>
  <si>
    <t xml:space="preserve">Вопросы и ответы</t>
  </si>
  <si>
    <t xml:space="preserve">#download</t>
  </si>
  <si>
    <t xml:space="preserve">Скачать ВайбАгент: версии, требования и подключение</t>
  </si>
  <si>
    <t xml:space="preserve">Лимиты справки Директа и факты со страницы</t>
  </si>
  <si>
    <t xml:space="preserve">Что</t>
  </si>
  <si>
    <t xml:space="preserve">Значение</t>
  </si>
  <si>
    <t xml:space="preserve">Источник</t>
  </si>
  <si>
    <t xml:space="preserve">Дата проверки</t>
  </si>
  <si>
    <t xml:space="preserve">Быстрых ссылок в объявлении</t>
  </si>
  <si>
    <t xml:space="preserve">до 8</t>
  </si>
  <si>
    <t xml:space="preserve">https://yandex.ru/support/direct/ru/efficiency/quick-links.md</t>
  </si>
  <si>
    <t xml:space="preserve">17.10.2026</t>
  </si>
  <si>
    <t xml:space="preserve">Заголовок быстрой ссылки</t>
  </si>
  <si>
    <t xml:space="preserve">не более 30 знаков</t>
  </si>
  <si>
    <t xml:space="preserve">Описание быстрой ссылки</t>
  </si>
  <si>
    <t xml:space="preserve">не более 60 знаков</t>
  </si>
  <si>
    <t xml:space="preserve">Нельзя в заголовке и описании</t>
  </si>
  <si>
    <t xml:space="preserve">знаки ! ? [ ], перенос строки и эмодзи</t>
  </si>
  <si>
    <t xml:space="preserve">Где видны описания ссылок</t>
  </si>
  <si>
    <t xml:space="preserve">только в расширенном формате на десктопах и планшетах</t>
  </si>
  <si>
    <t xml:space="preserve">Сайт из одной страницы</t>
  </si>
  <si>
    <t xml:space="preserve">ссылки могут вести на разные части этой страницы</t>
  </si>
  <si>
    <t xml:space="preserve">Модерация быстрых ссылок</t>
  </si>
  <si>
    <t xml:space="preserve">домен как у основной ссылки; без опечаток, слов разрядкой и ЗАГЛАВНЫМИ буквами; соответствуют странице; не дублируются; без контактов</t>
  </si>
  <si>
    <t xml:space="preserve">https://yandex.ru/support/direct/ru/moderation/ad-rules.md#quick-links</t>
  </si>
  <si>
    <t xml:space="preserve">Уточнений всего</t>
  </si>
  <si>
    <t xml:space="preserve">до 50</t>
  </si>
  <si>
    <t xml:space="preserve">https://yandex.ru/support/direct/ru/efficiency/callout.md</t>
  </si>
  <si>
    <t xml:space="preserve">Длина одного уточнения</t>
  </si>
  <si>
    <t xml:space="preserve">не более 25 знаков с пробелами</t>
  </si>
  <si>
    <t xml:space="preserve">Общая длина уточнений в объявлении</t>
  </si>
  <si>
    <t xml:space="preserve">не более 132 знаков на десктопе и не более 76 на телефоне; порядок показа любой</t>
  </si>
  <si>
    <t xml:space="preserve">Превосходная степень («лучший», «самый»)</t>
  </si>
  <si>
    <t xml:space="preserve">нельзя без независимого заключения о преимуществе на странице перехода - в текстах её нет</t>
  </si>
  <si>
    <t xml:space="preserve">https://yandex.ru/support/direct/ru/moderation/ad-rules.md#ad-text</t>
  </si>
  <si>
    <t xml:space="preserve">Тариф на странице</t>
  </si>
  <si>
    <t xml:space="preserve">от 14 990 ₽ в месяц</t>
  </si>
  <si>
    <t xml:space="preserve">Установка и подключение</t>
  </si>
  <si>
    <t xml:space="preserve">в течение 24 часов; «установим и подключим за 24 часа»</t>
  </si>
  <si>
    <t xml:space="preserve">Записей работы агента</t>
  </si>
  <si>
    <t xml:space="preserve">30 (счётчик «Все 30»)</t>
  </si>
  <si>
    <t xml:space="preserve">Готовых навыков</t>
  </si>
  <si>
    <t xml:space="preserve">500+, 21 раздел</t>
  </si>
  <si>
    <t xml:space="preserve">Приложение</t>
  </si>
  <si>
    <t xml:space="preserve">бесплатное, работает вместе с вашим агентом</t>
  </si>
  <si>
    <t xml:space="preserve">https://vibemarketolog.ru/app#download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</si>
</sst>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C3AED"/>
      <name val="Cambria"/>
      <family val="0"/>
      <charset val="1"/>
    </font>
    <font>
      <i val="true"/>
      <sz val="11"/>
      <color rgb="FF6B658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6B658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F5"/>
      </left>
      <right style="thin">
        <color rgb="FFD9CFF5"/>
      </right>
      <top style="thin">
        <color rgb="FFD9CFF5"/>
      </top>
      <bottom style="thin">
        <color rgb="FFD9CF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8D9"/>
        </patternFill>
      </fill>
    </dxf>
    <dxf>
      <fill>
        <patternFill>
          <bgColor rgb="FFFFD9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C3AED"/>
      <rgbColor rgb="FFFFFFCC"/>
      <rgbColor rgb="FFCCFFFF"/>
      <rgbColor rgb="FF660066"/>
      <rgbColor rgb="FFFF8080"/>
      <rgbColor rgb="FF0066CC"/>
      <rgbColor rgb="FFD9CF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8D9"/>
      <rgbColor rgb="FFFFFF99"/>
      <rgbColor rgb="FF99CCFF"/>
      <rgbColor rgb="FFFF99CC"/>
      <rgbColor rgb="FFCC99FF"/>
      <rgbColor rgb="FFFFD9D2"/>
      <rgbColor rgb="FF3366FF"/>
      <rgbColor rgb="FF33CCCC"/>
      <rgbColor rgb="FF99CC00"/>
      <rgbColor rgb="FFFFCC00"/>
      <rgbColor rgb="FFFF9900"/>
      <rgbColor rgb="FFFF6600"/>
      <rgbColor rgb="FF6B65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4" min="4" style="0" width="8"/>
    <col collapsed="false" customWidth="true" hidden="false" outlineLevel="0" max="5" min="5" style="0" width="50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0" width="14"/>
    <col collapsed="false" customWidth="true" hidden="false" outlineLevel="0" max="9" min="9" style="0" width="40"/>
    <col collapsed="false" customWidth="true" hidden="false" outlineLevel="0" max="10" min="10" style="0" width="8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3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4</v>
      </c>
      <c r="G4" s="3" t="s">
        <v>5</v>
      </c>
      <c r="H4" s="3" t="s">
        <v>7</v>
      </c>
      <c r="I4" s="3" t="s">
        <v>8</v>
      </c>
      <c r="J4" s="3" t="s">
        <v>9</v>
      </c>
    </row>
    <row r="5" customFormat="false" ht="61.5" hidden="false" customHeight="true" outlineLevel="0" collapsed="false">
      <c r="A5" s="4" t="n">
        <v>1</v>
      </c>
      <c r="B5" s="5" t="s">
        <v>10</v>
      </c>
      <c r="C5" s="4" t="n">
        <f aca="false">LEN(B5)</f>
        <v>18</v>
      </c>
      <c r="D5" s="4" t="n">
        <v>30</v>
      </c>
      <c r="E5" s="5" t="s">
        <v>11</v>
      </c>
      <c r="F5" s="4" t="n">
        <f aca="false">LEN(E5)</f>
        <v>47</v>
      </c>
      <c r="G5" s="4" t="n">
        <v>60</v>
      </c>
      <c r="H5" s="4" t="str">
        <f aca="false">IF(AND(C5&lt;=D5,F5&lt;=G5,ISERROR(FIND("!",B5&amp;E5)),ISERROR(FIND("?",B5&amp;E5)),ISERROR(FIND("[",B5&amp;E5)),ISERROR(FIND("]",B5&amp;E5)),COUNTIF($B$5:$B$8,B5)=1,COUNTIF($E$5:$E$8,E5)=1),"в лимите","проверить")</f>
        <v>в лимите</v>
      </c>
      <c r="I5" s="5" t="s">
        <v>12</v>
      </c>
      <c r="J5" s="5" t="s">
        <v>13</v>
      </c>
    </row>
    <row r="6" customFormat="false" ht="61.5" hidden="false" customHeight="true" outlineLevel="0" collapsed="false">
      <c r="A6" s="4" t="n">
        <v>2</v>
      </c>
      <c r="B6" s="5" t="s">
        <v>14</v>
      </c>
      <c r="C6" s="4" t="n">
        <f aca="false">LEN(B6)</f>
        <v>28</v>
      </c>
      <c r="D6" s="4" t="n">
        <v>30</v>
      </c>
      <c r="E6" s="5" t="s">
        <v>15</v>
      </c>
      <c r="F6" s="4" t="n">
        <f aca="false">LEN(E6)</f>
        <v>52</v>
      </c>
      <c r="G6" s="4" t="n">
        <v>60</v>
      </c>
      <c r="H6" s="4" t="str">
        <f aca="false">IF(AND(C6&lt;=D6,F6&lt;=G6,ISERROR(FIND("!",B6&amp;E6)),ISERROR(FIND("?",B6&amp;E6)),ISERROR(FIND("[",B6&amp;E6)),ISERROR(FIND("]",B6&amp;E6)),COUNTIF($B$5:$B$8,B6)=1,COUNTIF($E$5:$E$8,E6)=1),"в лимите","проверить")</f>
        <v>в лимите</v>
      </c>
      <c r="I6" s="5" t="s">
        <v>16</v>
      </c>
      <c r="J6" s="5" t="s">
        <v>17</v>
      </c>
    </row>
    <row r="7" customFormat="false" ht="61.5" hidden="false" customHeight="true" outlineLevel="0" collapsed="false">
      <c r="A7" s="4" t="n">
        <v>3</v>
      </c>
      <c r="B7" s="5" t="s">
        <v>18</v>
      </c>
      <c r="C7" s="4" t="n">
        <f aca="false">LEN(B7)</f>
        <v>23</v>
      </c>
      <c r="D7" s="4" t="n">
        <v>30</v>
      </c>
      <c r="E7" s="5" t="s">
        <v>19</v>
      </c>
      <c r="F7" s="4" t="n">
        <f aca="false">LEN(E7)</f>
        <v>47</v>
      </c>
      <c r="G7" s="4" t="n">
        <v>60</v>
      </c>
      <c r="H7" s="4" t="str">
        <f aca="false">IF(AND(C7&lt;=D7,F7&lt;=G7,ISERROR(FIND("!",B7&amp;E7)),ISERROR(FIND("?",B7&amp;E7)),ISERROR(FIND("[",B7&amp;E7)),ISERROR(FIND("]",B7&amp;E7)),COUNTIF($B$5:$B$8,B7)=1,COUNTIF($E$5:$E$8,E7)=1),"в лимите","проверить")</f>
        <v>в лимите</v>
      </c>
      <c r="I7" s="5" t="s">
        <v>20</v>
      </c>
      <c r="J7" s="5" t="s">
        <v>21</v>
      </c>
    </row>
    <row r="8" customFormat="false" ht="61.5" hidden="false" customHeight="true" outlineLevel="0" collapsed="false">
      <c r="A8" s="4" t="n">
        <v>4</v>
      </c>
      <c r="B8" s="5" t="s">
        <v>22</v>
      </c>
      <c r="C8" s="4" t="n">
        <f aca="false">LEN(B8)</f>
        <v>20</v>
      </c>
      <c r="D8" s="4" t="n">
        <v>30</v>
      </c>
      <c r="E8" s="5" t="s">
        <v>23</v>
      </c>
      <c r="F8" s="4" t="n">
        <f aca="false">LEN(E8)</f>
        <v>49</v>
      </c>
      <c r="G8" s="4" t="n">
        <v>60</v>
      </c>
      <c r="H8" s="4" t="str">
        <f aca="false">IF(AND(C8&lt;=D8,F8&lt;=G8,ISERROR(FIND("!",B8&amp;E8)),ISERROR(FIND("?",B8&amp;E8)),ISERROR(FIND("[",B8&amp;E8)),ISERROR(FIND("]",B8&amp;E8)),COUNTIF($B$5:$B$8,B8)=1,COUNTIF($E$5:$E$8,E8)=1),"в лимите","проверить")</f>
        <v>в лимите</v>
      </c>
      <c r="I8" s="5" t="s">
        <v>24</v>
      </c>
      <c r="J8" s="5" t="s">
        <v>25</v>
      </c>
    </row>
    <row r="10" customFormat="false" ht="15" hidden="false" customHeight="false" outlineLevel="0" collapsed="false">
      <c r="A10" s="6" t="s">
        <v>26</v>
      </c>
      <c r="C10" s="7" t="n">
        <f aca="false">COUNTA(B5:B8)</f>
        <v>4</v>
      </c>
      <c r="D10" s="7" t="n">
        <v>8</v>
      </c>
      <c r="E10" s="0" t="s">
        <v>27</v>
      </c>
      <c r="H10" s="7" t="str">
        <f aca="false">IF(C10&lt;=D10,"в лимите","больше 8")</f>
        <v>в лимите</v>
      </c>
    </row>
    <row r="12" customFormat="false" ht="15" hidden="false" customHeight="false" outlineLevel="0" collapsed="false">
      <c r="A12" s="8" t="s">
        <v>28</v>
      </c>
    </row>
    <row r="13" customFormat="false" ht="15" hidden="false" customHeight="false" outlineLevel="0" collapsed="false">
      <c r="A13" s="8" t="s">
        <v>29</v>
      </c>
    </row>
    <row r="14" customFormat="false" ht="15" hidden="false" customHeight="false" outlineLevel="0" collapsed="false">
      <c r="A14" s="8" t="s">
        <v>30</v>
      </c>
    </row>
  </sheetData>
  <conditionalFormatting sqref="H5:H8">
    <cfRule type="cellIs" priority="2" operator="equal" aboveAverage="0" equalAverage="0" bottom="0" percent="0" rank="0" text="" dxfId="0">
      <formula>"в лимите"</formula>
    </cfRule>
    <cfRule type="cellIs" priority="3" operator="equal" aboveAverage="0" equalAverage="0" bottom="0" percent="0" rank="0" text="" dxfId="1">
      <formula>"проверить"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36"/>
    <col collapsed="false" customWidth="true" hidden="false" outlineLevel="0" max="6" min="6" style="0" width="92"/>
  </cols>
  <sheetData>
    <row r="1" customFormat="false" ht="19.7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33.75" hidden="false" customHeight="true" outlineLevel="0" collapsed="false">
      <c r="A4" s="3" t="s">
        <v>2</v>
      </c>
      <c r="B4" s="3" t="s">
        <v>33</v>
      </c>
      <c r="C4" s="3" t="s">
        <v>4</v>
      </c>
      <c r="D4" s="3" t="s">
        <v>5</v>
      </c>
      <c r="E4" s="3" t="s">
        <v>7</v>
      </c>
      <c r="F4" s="3" t="s">
        <v>34</v>
      </c>
    </row>
    <row r="5" customFormat="false" ht="31.5" hidden="false" customHeight="true" outlineLevel="0" collapsed="false">
      <c r="A5" s="4" t="n">
        <v>1</v>
      </c>
      <c r="B5" s="5" t="s">
        <v>35</v>
      </c>
      <c r="C5" s="4" t="n">
        <f aca="false">LEN(B5)</f>
        <v>20</v>
      </c>
      <c r="D5" s="4" t="n">
        <v>25</v>
      </c>
      <c r="E5" s="4" t="str">
        <f aca="false">IF(AND(C5&lt;=D5,COUNTIF($B$5:$B$10,B5)=1),"в лимите","проверить")</f>
        <v>в лимите</v>
      </c>
      <c r="F5" s="5" t="s">
        <v>36</v>
      </c>
    </row>
    <row r="6" customFormat="false" ht="31.5" hidden="false" customHeight="true" outlineLevel="0" collapsed="false">
      <c r="A6" s="4" t="n">
        <v>2</v>
      </c>
      <c r="B6" s="5" t="s">
        <v>37</v>
      </c>
      <c r="C6" s="4" t="n">
        <f aca="false">LEN(B6)</f>
        <v>16</v>
      </c>
      <c r="D6" s="4" t="n">
        <v>25</v>
      </c>
      <c r="E6" s="4" t="str">
        <f aca="false">IF(AND(C6&lt;=D6,COUNTIF($B$5:$B$10,B6)=1),"в лимите","проверить")</f>
        <v>в лимите</v>
      </c>
      <c r="F6" s="5" t="s">
        <v>38</v>
      </c>
    </row>
    <row r="7" customFormat="false" ht="31.5" hidden="false" customHeight="true" outlineLevel="0" collapsed="false">
      <c r="A7" s="4" t="n">
        <v>3</v>
      </c>
      <c r="B7" s="5" t="s">
        <v>39</v>
      </c>
      <c r="C7" s="4" t="n">
        <f aca="false">LEN(B7)</f>
        <v>21</v>
      </c>
      <c r="D7" s="4" t="n">
        <v>25</v>
      </c>
      <c r="E7" s="4" t="str">
        <f aca="false">IF(AND(C7&lt;=D7,COUNTIF($B$5:$B$10,B7)=1),"в лимите","проверить")</f>
        <v>в лимите</v>
      </c>
      <c r="F7" s="5" t="s">
        <v>40</v>
      </c>
    </row>
    <row r="8" customFormat="false" ht="31.5" hidden="false" customHeight="true" outlineLevel="0" collapsed="false">
      <c r="A8" s="4" t="n">
        <v>4</v>
      </c>
      <c r="B8" s="5" t="s">
        <v>41</v>
      </c>
      <c r="C8" s="4" t="n">
        <f aca="false">LEN(B8)</f>
        <v>21</v>
      </c>
      <c r="D8" s="4" t="n">
        <v>25</v>
      </c>
      <c r="E8" s="4" t="str">
        <f aca="false">IF(AND(C8&lt;=D8,COUNTIF($B$5:$B$10,B8)=1),"в лимите","проверить")</f>
        <v>в лимите</v>
      </c>
      <c r="F8" s="5" t="s">
        <v>42</v>
      </c>
    </row>
    <row r="9" customFormat="false" ht="31.5" hidden="false" customHeight="true" outlineLevel="0" collapsed="false">
      <c r="A9" s="4" t="n">
        <v>5</v>
      </c>
      <c r="B9" s="5" t="s">
        <v>43</v>
      </c>
      <c r="C9" s="4" t="n">
        <f aca="false">LEN(B9)</f>
        <v>24</v>
      </c>
      <c r="D9" s="4" t="n">
        <v>25</v>
      </c>
      <c r="E9" s="4" t="str">
        <f aca="false">IF(AND(C9&lt;=D9,COUNTIF($B$5:$B$10,B9)=1),"в лимите","проверить")</f>
        <v>в лимите</v>
      </c>
      <c r="F9" s="5" t="s">
        <v>44</v>
      </c>
    </row>
    <row r="10" customFormat="false" ht="31.5" hidden="false" customHeight="true" outlineLevel="0" collapsed="false">
      <c r="A10" s="4" t="n">
        <v>6</v>
      </c>
      <c r="B10" s="5" t="s">
        <v>45</v>
      </c>
      <c r="C10" s="4" t="n">
        <f aca="false">LEN(B10)</f>
        <v>20</v>
      </c>
      <c r="D10" s="4" t="n">
        <v>25</v>
      </c>
      <c r="E10" s="4" t="str">
        <f aca="false">IF(AND(C10&lt;=D10,COUNTIF($B$5:$B$10,B10)=1),"в лимите","проверить")</f>
        <v>в лимите</v>
      </c>
      <c r="F10" s="5" t="s">
        <v>46</v>
      </c>
    </row>
    <row r="12" customFormat="false" ht="30" hidden="false" customHeight="true" outlineLevel="0" collapsed="false">
      <c r="B12" s="9" t="s">
        <v>47</v>
      </c>
      <c r="C12" s="4" t="n">
        <f aca="false">SUM(C5:C10)</f>
        <v>122</v>
      </c>
      <c r="D12" s="4" t="n">
        <v>132</v>
      </c>
      <c r="E12" s="4" t="str">
        <f aca="false">IF(C12&lt;=D12,"помещаются на десктопе","не помещаются")</f>
        <v>помещаются на десктопе</v>
      </c>
      <c r="F12" s="5" t="s">
        <v>48</v>
      </c>
    </row>
    <row r="13" customFormat="false" ht="30" hidden="false" customHeight="true" outlineLevel="0" collapsed="false">
      <c r="B13" s="9" t="s">
        <v>49</v>
      </c>
      <c r="C13" s="4" t="n">
        <f aca="false">LARGE(C5:C10,1)+LARGE(C5:C10,2)+LARGE(C5:C10,3)</f>
        <v>66</v>
      </c>
      <c r="D13" s="4" t="n">
        <v>76</v>
      </c>
      <c r="E13" s="4" t="str">
        <f aca="false">IF(C13&lt;=D13,"любые 3 помещаются на телефоне","не помещаются")</f>
        <v>любые 3 помещаются на телефоне</v>
      </c>
      <c r="F13" s="5" t="s">
        <v>50</v>
      </c>
    </row>
    <row r="14" customFormat="false" ht="30" hidden="false" customHeight="true" outlineLevel="0" collapsed="false">
      <c r="B14" s="9" t="s">
        <v>51</v>
      </c>
      <c r="C14" s="4" t="n">
        <f aca="false">D12-C12</f>
        <v>10</v>
      </c>
      <c r="D14" s="4"/>
      <c r="E14" s="4"/>
      <c r="F14" s="5" t="s">
        <v>52</v>
      </c>
    </row>
    <row r="16" customFormat="false" ht="15" hidden="false" customHeight="false" outlineLevel="0" collapsed="false">
      <c r="B16" s="10" t="s">
        <v>53</v>
      </c>
    </row>
  </sheetData>
  <conditionalFormatting sqref="E5:E10">
    <cfRule type="cellIs" priority="2" operator="equal" aboveAverage="0" equalAverage="0" bottom="0" percent="0" rank="0" text="" dxfId="0">
      <formula>"в лимите"</formula>
    </cfRule>
    <cfRule type="cellIs" priority="3" operator="equal" aboveAverage="0" equalAverage="0" bottom="0" percent="0" rank="0" text="" dxfId="1">
      <formula>"проверить"</formula>
    </cfRule>
  </conditionalFormatting>
  <conditionalFormatting sqref="E12:E13">
    <cfRule type="cellIs" priority="4" operator="equal" aboveAverage="0" equalAverage="0" bottom="0" percent="0" rank="0" text="" dxfId="0">
      <formula>"помещаются на десктопе"</formula>
    </cfRule>
    <cfRule type="cellIs" priority="5" operator="equal" aboveAverage="0" equalAverage="0" bottom="0" percent="0" rank="0" text="" dxfId="0">
      <formula>"любые 3 помещаются на телефоне"</formula>
    </cfRule>
    <cfRule type="cellIs" priority="6" operator="equal" aboveAverage="0" equalAverage="0" bottom="0" percent="0" rank="0" text="" dxfId="1">
      <formula>"не помещаются"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7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22"/>
  </cols>
  <sheetData>
    <row r="1" customFormat="false" ht="19.7" hidden="false" customHeight="fals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33.75" hidden="false" customHeight="true" outlineLevel="0" collapsed="false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</row>
    <row r="5" customFormat="false" ht="30" hidden="false" customHeight="true" outlineLevel="0" collapsed="false">
      <c r="A5" s="4" t="s">
        <v>62</v>
      </c>
      <c r="B5" s="5" t="s">
        <v>63</v>
      </c>
      <c r="C5" s="4" t="s">
        <v>64</v>
      </c>
      <c r="D5" s="4" t="s">
        <v>65</v>
      </c>
      <c r="E5" s="4" t="n">
        <v>80</v>
      </c>
      <c r="F5" s="4" t="n">
        <v>1</v>
      </c>
    </row>
    <row r="6" customFormat="false" ht="30" hidden="false" customHeight="true" outlineLevel="0" collapsed="false">
      <c r="A6" s="4" t="s">
        <v>66</v>
      </c>
      <c r="B6" s="5" t="s">
        <v>67</v>
      </c>
      <c r="C6" s="4" t="s">
        <v>68</v>
      </c>
      <c r="D6" s="4" t="s">
        <v>65</v>
      </c>
      <c r="E6" s="4" t="n">
        <v>80</v>
      </c>
      <c r="F6" s="4"/>
    </row>
    <row r="7" customFormat="false" ht="30" hidden="false" customHeight="true" outlineLevel="0" collapsed="false">
      <c r="A7" s="4" t="s">
        <v>69</v>
      </c>
      <c r="B7" s="5" t="s">
        <v>70</v>
      </c>
      <c r="C7" s="4" t="s">
        <v>71</v>
      </c>
      <c r="D7" s="4" t="s">
        <v>65</v>
      </c>
      <c r="E7" s="4" t="n">
        <v>80</v>
      </c>
      <c r="F7" s="4" t="n">
        <v>3</v>
      </c>
    </row>
    <row r="8" customFormat="false" ht="30" hidden="false" customHeight="true" outlineLevel="0" collapsed="false">
      <c r="A8" s="4" t="s">
        <v>72</v>
      </c>
      <c r="B8" s="5" t="s">
        <v>73</v>
      </c>
      <c r="C8" s="4" t="s">
        <v>74</v>
      </c>
      <c r="D8" s="4" t="s">
        <v>65</v>
      </c>
      <c r="E8" s="4" t="n">
        <v>80</v>
      </c>
      <c r="F8" s="4"/>
    </row>
    <row r="9" customFormat="false" ht="30" hidden="false" customHeight="true" outlineLevel="0" collapsed="false">
      <c r="A9" s="4" t="s">
        <v>75</v>
      </c>
      <c r="B9" s="5" t="s">
        <v>76</v>
      </c>
      <c r="C9" s="4" t="s">
        <v>77</v>
      </c>
      <c r="D9" s="4" t="s">
        <v>65</v>
      </c>
      <c r="E9" s="4" t="n">
        <v>80</v>
      </c>
      <c r="F9" s="4" t="n">
        <v>4</v>
      </c>
    </row>
    <row r="10" customFormat="false" ht="30" hidden="false" customHeight="true" outlineLevel="0" collapsed="false">
      <c r="A10" s="4" t="s">
        <v>78</v>
      </c>
      <c r="B10" s="5" t="s">
        <v>79</v>
      </c>
      <c r="C10" s="4" t="s">
        <v>80</v>
      </c>
      <c r="D10" s="4" t="s">
        <v>65</v>
      </c>
      <c r="E10" s="4" t="n">
        <v>86</v>
      </c>
      <c r="F10" s="4" t="n">
        <v>2</v>
      </c>
    </row>
    <row r="11" customFormat="false" ht="30" hidden="false" customHeight="true" outlineLevel="0" collapsed="false">
      <c r="A11" s="4" t="s">
        <v>81</v>
      </c>
      <c r="B11" s="5" t="s">
        <v>82</v>
      </c>
      <c r="C11" s="4" t="s">
        <v>83</v>
      </c>
      <c r="D11" s="4" t="s">
        <v>65</v>
      </c>
      <c r="E11" s="4" t="n">
        <v>86</v>
      </c>
      <c r="F11" s="4"/>
    </row>
    <row r="12" customFormat="false" ht="30" hidden="false" customHeight="true" outlineLevel="0" collapsed="false">
      <c r="A12" s="4" t="s">
        <v>84</v>
      </c>
      <c r="B12" s="5" t="s">
        <v>85</v>
      </c>
      <c r="C12" s="4" t="s">
        <v>83</v>
      </c>
      <c r="D12" s="4" t="s">
        <v>65</v>
      </c>
      <c r="E12" s="4" t="n">
        <v>70</v>
      </c>
      <c r="F12" s="4"/>
    </row>
    <row r="13" customFormat="false" ht="30" hidden="false" customHeight="true" outlineLevel="0" collapsed="false">
      <c r="A13" s="4" t="s">
        <v>86</v>
      </c>
      <c r="B13" s="5" t="s">
        <v>87</v>
      </c>
      <c r="C13" s="4" t="s">
        <v>83</v>
      </c>
      <c r="D13" s="4" t="s">
        <v>65</v>
      </c>
      <c r="E13" s="4" t="n">
        <v>85</v>
      </c>
      <c r="F13" s="4"/>
    </row>
    <row r="14" customFormat="false" ht="30" hidden="false" customHeight="true" outlineLevel="0" collapsed="false">
      <c r="A14" s="4" t="s">
        <v>88</v>
      </c>
      <c r="B14" s="5" t="s">
        <v>89</v>
      </c>
      <c r="C14" s="4" t="s">
        <v>83</v>
      </c>
      <c r="D14" s="4" t="s">
        <v>65</v>
      </c>
      <c r="E14" s="4" t="n">
        <v>86</v>
      </c>
      <c r="F14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76"/>
    <col collapsed="false" customWidth="true" hidden="false" outlineLevel="0" max="3" min="3" style="0" width="6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90</v>
      </c>
    </row>
    <row r="3" customFormat="false" ht="33.75" hidden="false" customHeight="true" outlineLevel="0" collapsed="false">
      <c r="A3" s="3" t="s">
        <v>91</v>
      </c>
      <c r="B3" s="3" t="s">
        <v>92</v>
      </c>
      <c r="C3" s="3" t="s">
        <v>93</v>
      </c>
      <c r="D3" s="3" t="s">
        <v>94</v>
      </c>
    </row>
    <row r="4" customFormat="false" ht="31.5" hidden="false" customHeight="true" outlineLevel="0" collapsed="false">
      <c r="A4" s="5" t="s">
        <v>95</v>
      </c>
      <c r="B4" s="5" t="s">
        <v>96</v>
      </c>
      <c r="C4" s="5" t="s">
        <v>97</v>
      </c>
      <c r="D4" s="5" t="s">
        <v>98</v>
      </c>
    </row>
    <row r="5" customFormat="false" ht="31.5" hidden="false" customHeight="true" outlineLevel="0" collapsed="false">
      <c r="A5" s="5" t="s">
        <v>99</v>
      </c>
      <c r="B5" s="5" t="s">
        <v>100</v>
      </c>
      <c r="C5" s="5" t="s">
        <v>97</v>
      </c>
      <c r="D5" s="5" t="s">
        <v>98</v>
      </c>
    </row>
    <row r="6" customFormat="false" ht="31.5" hidden="false" customHeight="true" outlineLevel="0" collapsed="false">
      <c r="A6" s="5" t="s">
        <v>101</v>
      </c>
      <c r="B6" s="5" t="s">
        <v>102</v>
      </c>
      <c r="C6" s="5" t="s">
        <v>97</v>
      </c>
      <c r="D6" s="5" t="s">
        <v>98</v>
      </c>
    </row>
    <row r="7" customFormat="false" ht="31.5" hidden="false" customHeight="true" outlineLevel="0" collapsed="false">
      <c r="A7" s="5" t="s">
        <v>103</v>
      </c>
      <c r="B7" s="5" t="s">
        <v>104</v>
      </c>
      <c r="C7" s="5" t="s">
        <v>97</v>
      </c>
      <c r="D7" s="5" t="s">
        <v>98</v>
      </c>
    </row>
    <row r="8" customFormat="false" ht="31.5" hidden="false" customHeight="true" outlineLevel="0" collapsed="false">
      <c r="A8" s="5" t="s">
        <v>105</v>
      </c>
      <c r="B8" s="5" t="s">
        <v>106</v>
      </c>
      <c r="C8" s="5" t="s">
        <v>97</v>
      </c>
      <c r="D8" s="5" t="s">
        <v>98</v>
      </c>
    </row>
    <row r="9" customFormat="false" ht="31.5" hidden="false" customHeight="true" outlineLevel="0" collapsed="false">
      <c r="A9" s="5" t="s">
        <v>107</v>
      </c>
      <c r="B9" s="5" t="s">
        <v>108</v>
      </c>
      <c r="C9" s="5" t="s">
        <v>97</v>
      </c>
      <c r="D9" s="5" t="s">
        <v>98</v>
      </c>
    </row>
    <row r="10" customFormat="false" ht="48" hidden="false" customHeight="true" outlineLevel="0" collapsed="false">
      <c r="A10" s="5" t="s">
        <v>109</v>
      </c>
      <c r="B10" s="5" t="s">
        <v>110</v>
      </c>
      <c r="C10" s="5" t="s">
        <v>111</v>
      </c>
      <c r="D10" s="5" t="s">
        <v>98</v>
      </c>
    </row>
    <row r="11" customFormat="false" ht="31.5" hidden="false" customHeight="true" outlineLevel="0" collapsed="false">
      <c r="A11" s="5" t="s">
        <v>112</v>
      </c>
      <c r="B11" s="5" t="s">
        <v>113</v>
      </c>
      <c r="C11" s="5" t="s">
        <v>114</v>
      </c>
      <c r="D11" s="5" t="s">
        <v>98</v>
      </c>
    </row>
    <row r="12" customFormat="false" ht="31.5" hidden="false" customHeight="true" outlineLevel="0" collapsed="false">
      <c r="A12" s="5" t="s">
        <v>115</v>
      </c>
      <c r="B12" s="5" t="s">
        <v>116</v>
      </c>
      <c r="C12" s="5" t="s">
        <v>114</v>
      </c>
      <c r="D12" s="5" t="s">
        <v>98</v>
      </c>
    </row>
    <row r="13" customFormat="false" ht="31.5" hidden="false" customHeight="true" outlineLevel="0" collapsed="false">
      <c r="A13" s="5" t="s">
        <v>117</v>
      </c>
      <c r="B13" s="5" t="s">
        <v>118</v>
      </c>
      <c r="C13" s="5" t="s">
        <v>114</v>
      </c>
      <c r="D13" s="5" t="s">
        <v>98</v>
      </c>
    </row>
    <row r="14" customFormat="false" ht="31.5" hidden="false" customHeight="true" outlineLevel="0" collapsed="false">
      <c r="A14" s="5" t="s">
        <v>119</v>
      </c>
      <c r="B14" s="5" t="s">
        <v>120</v>
      </c>
      <c r="C14" s="5" t="s">
        <v>121</v>
      </c>
      <c r="D14" s="5" t="s">
        <v>98</v>
      </c>
    </row>
    <row r="15" customFormat="false" ht="31.5" hidden="false" customHeight="true" outlineLevel="0" collapsed="false">
      <c r="A15" s="5" t="s">
        <v>122</v>
      </c>
      <c r="B15" s="5" t="s">
        <v>123</v>
      </c>
      <c r="C15" s="5" t="s">
        <v>16</v>
      </c>
      <c r="D15" s="5" t="s">
        <v>98</v>
      </c>
    </row>
    <row r="16" customFormat="false" ht="31.5" hidden="false" customHeight="true" outlineLevel="0" collapsed="false">
      <c r="A16" s="5" t="s">
        <v>124</v>
      </c>
      <c r="B16" s="5" t="s">
        <v>125</v>
      </c>
      <c r="C16" s="5" t="s">
        <v>16</v>
      </c>
      <c r="D16" s="5" t="s">
        <v>98</v>
      </c>
    </row>
    <row r="17" customFormat="false" ht="31.5" hidden="false" customHeight="true" outlineLevel="0" collapsed="false">
      <c r="A17" s="5" t="s">
        <v>126</v>
      </c>
      <c r="B17" s="5" t="s">
        <v>127</v>
      </c>
      <c r="C17" s="5" t="s">
        <v>20</v>
      </c>
      <c r="D17" s="5" t="s">
        <v>98</v>
      </c>
    </row>
    <row r="18" customFormat="false" ht="31.5" hidden="false" customHeight="true" outlineLevel="0" collapsed="false">
      <c r="A18" s="5" t="s">
        <v>128</v>
      </c>
      <c r="B18" s="5" t="s">
        <v>129</v>
      </c>
      <c r="C18" s="5" t="s">
        <v>24</v>
      </c>
      <c r="D18" s="5" t="s">
        <v>98</v>
      </c>
    </row>
    <row r="19" customFormat="false" ht="31.5" hidden="false" customHeight="true" outlineLevel="0" collapsed="false">
      <c r="A19" s="5" t="s">
        <v>130</v>
      </c>
      <c r="B19" s="5" t="s">
        <v>131</v>
      </c>
      <c r="C19" s="5" t="s">
        <v>132</v>
      </c>
      <c r="D19" s="5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2026-10-16T22:35:20Z</dcterms:created>
  <dc:creator>openpyxl</dc:creator>
  <dc:description/>
  <dc:language>en-US</dc:language>
  <cp:lastModifiedBy/>
  <dcterms:modified xsi:type="dcterms:W3CDTF">2026-10-16T22:35:20Z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