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Объявления" sheetId="1" state="visible" r:id="rId3"/>
    <sheet name="Проверка по справке" sheetId="2" state="visible" r:id="rId4"/>
    <sheet name="Источники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<sst xmlns="http://schemas.openxmlformats.org/spreadsheetml/2006/main" count="106" uniqueCount="94">
  <si>
    <t xml:space="preserve">Объявления VK Рекламы: бухгалтер, юрист, агентство недвижимости</t>
  </si>
  <si>
    <t xml:space="preserve">Формат: универсальное объявление, цель «Сайт». Лимиты из справки VK Рекламы «Форматы VK Рекламы» на 17.10.2026: заголовок до 40, короткое описание до 90, длинное описание для сайтов до 16 384 знаков. Знаки считают формулы: меняйте текст, проверка пересчитается.</t>
  </si>
  <si>
    <t xml:space="preserve">Лимит по справке:</t>
  </si>
  <si>
    <t xml:space="preserve">№</t>
  </si>
  <si>
    <t xml:space="preserve">Ниша</t>
  </si>
  <si>
    <t xml:space="preserve">Заголовок</t>
  </si>
  <si>
    <t xml:space="preserve">Знаков в заголовке</t>
  </si>
  <si>
    <t xml:space="preserve">Короткое описание</t>
  </si>
  <si>
    <t xml:space="preserve">Знаков в коротком</t>
  </si>
  <si>
    <t xml:space="preserve">Длинное описание (лента ВКонтакте и Одноклассников)</t>
  </si>
  <si>
    <t xml:space="preserve">Знаков в длинном</t>
  </si>
  <si>
    <t xml:space="preserve">Кнопка</t>
  </si>
  <si>
    <t xml:space="preserve">Лишние пробелы</t>
  </si>
  <si>
    <t xml:space="preserve">Двойные знаки препинания</t>
  </si>
  <si>
    <t xml:space="preserve">Проверка</t>
  </si>
  <si>
    <t xml:space="preserve">Чем подтверждено на странице /app</t>
  </si>
  <si>
    <t xml:space="preserve">Ссылка с метками</t>
  </si>
  <si>
    <t xml:space="preserve">Бухгалтер</t>
  </si>
  <si>
    <t xml:space="preserve">ИИ-агент для бухгалтера: счета в 1С</t>
  </si>
  <si>
    <t xml:space="preserve">Первичка и счета через 1С, реестр платежей на согласование. Подключим за 24 часа.</t>
  </si>
  <si>
    <t xml:space="preserve">ВайбАгент - ИИ-агент, а не чат-бот. Оформляет первичку и счета через 1С, готовит реестр платежей на согласование, следит за долгами клиентов и налоговым календарём. Платежи и подписи - только через человека. Приложение бесплатное, агент от 14 990 ₽ в месяц, подключим за 24 часа.</t>
  </si>
  <si>
    <t xml:space="preserve">Подробнее</t>
  </si>
  <si>
    <t xml:space="preserve">Роль «Финансист и бухгалтер-помощник»: «первичка и счета через 1С, реестр платежей на согласование, долги клиентов и налоговый календарь»; «платежи, подписи и отправка документов наружу - всегда через человека»; «приложения бесплатные»; «от 14 990 ₽ в месяц»; «установим и подключим за 24 часа»</t>
  </si>
  <si>
    <t xml:space="preserve">https://vibemarketolog.ru/app?utm_source=vk&amp;utm_medium=cpc&amp;utm_campaign=vaybagent_prilozhenie&amp;utm_content=uni_buh_1</t>
  </si>
  <si>
    <t xml:space="preserve">Реестр платежей готовит агент</t>
  </si>
  <si>
    <t xml:space="preserve">Платежи и подписи - только через вас. Приложение бесплатное, агент от 14 990 ₽ в месяц.</t>
  </si>
  <si>
    <t xml:space="preserve">Реестр платежей на согласование, налоговый календарь и контроль долгов клиентов - в одной переписке с агентом. Платежи, подписи и отправка документов наружу идут только через человека, каждое действие пишется в журнал. Приложение бесплатное, агент от 14 990 ₽ в месяц.</t>
  </si>
  <si>
    <t xml:space="preserve">Область «Финансы и счета»: «счета и акты в 1С, реестр платежей, контроль долгов клиентов»; роль «Финансист и бухгалтер-помощник»; «каждое действие пишется в журнал»; «приложения бесплатные»; «от 14 990 ₽ в месяц»</t>
  </si>
  <si>
    <t xml:space="preserve">https://vibemarketolog.ru/app?utm_source=vk&amp;utm_medium=cpc&amp;utm_campaign=vaybagent_prilozhenie&amp;utm_content=uni_buh_2</t>
  </si>
  <si>
    <t xml:space="preserve">Юрист</t>
  </si>
  <si>
    <t xml:space="preserve">ИИ-агент для юриста: договоры</t>
  </si>
  <si>
    <t xml:space="preserve">Готовит договоры, акты и письма в вашем фирменном стиле. Отправка - через человека.</t>
  </si>
  <si>
    <t xml:space="preserve">ВайбАгент - ИИ-агент, который делает работу, а не только советует. Готовит договоры, акты и письма в вашем фирменном стиле, напоминает о сроках, разбирает почту и готовит ответы. Отправка документов наружу - только через человека. Приложение бесплатное, агент от 14 990 ₽ в месяц.</t>
  </si>
  <si>
    <t xml:space="preserve">Область «Документы и КП»: «коммерческие предложения, договоры, акты и письма в вашем фирменном стиле»; «Агент не советует, а делает»; «Задачи по расписанию: напоминания о сроках»; «Почта и рассылки: разбирает почту и готовит ответы»; «отправка документов наружу - всегда через человека»; «от 14 990 ₽ в месяц»</t>
  </si>
  <si>
    <t xml:space="preserve">https://vibemarketolog.ru/app?utm_source=vk&amp;utm_medium=cpc&amp;utm_campaign=vaybagent_prilozhenie&amp;utm_content=uni_yur_1</t>
  </si>
  <si>
    <t xml:space="preserve">Сроки и почта юриста - агенту</t>
  </si>
  <si>
    <t xml:space="preserve">Напоминает о сроках, разбирает почту, готовит ответы. Отправка - после вашего «да».</t>
  </si>
  <si>
    <t xml:space="preserve">Агент напоминает о сроках по расписанию, разбирает почту и готовит ответы: отправка только после вашего «да». Договоры, акты и письма оформляет в вашем фирменном стиле. Каждое действие пишется в журнал, остановка - одной командой. Приложение бесплатное, агент от 14 990 ₽ в месяц.</t>
  </si>
  <si>
    <t xml:space="preserve">Области «Задачи по расписанию» («напоминания о сроках») и «Почта и рассылки» («разбирает почту и готовит ответы - отправка после вашего «да»»); «каждое действие пишется в журнал»; «аварийная остановка - одной командой»; «от 14 990 ₽ в месяц»</t>
  </si>
  <si>
    <t xml:space="preserve">https://vibemarketolog.ru/app?utm_source=vk&amp;utm_medium=cpc&amp;utm_campaign=vaybagent_prilozhenie&amp;utm_content=uni_yur_2</t>
  </si>
  <si>
    <t xml:space="preserve">Агентство недвижимости</t>
  </si>
  <si>
    <t xml:space="preserve">ИИ-агент для агентства недвижимости</t>
  </si>
  <si>
    <t xml:space="preserve">Разбирает все звонки, а не два из сотни. Присылает сводку по менеджерам.</t>
  </si>
  <si>
    <t xml:space="preserve">Помощник руководителя продаж: разбирает все звонки, поднимает забытые заявки и застрявшие сделки, присылает сводку по менеджерам. Решения и общение с клиентами остаются за людьми. Приложение бесплатное, агент от 14 990 ₽ в месяц, подключим за 24 часа.</t>
  </si>
  <si>
    <t xml:space="preserve">Роль «Помощник руководителя продаж»: «разбирает все звонки, а не два из сотни. Поднимает забытые заявки и застрявшие сделки, присылает сводку по менеджерам»; вопрос «Агент заменит наших сотрудников?»: «решения, переговоры и общение с клиентами остаются за людьми»; «от 14 990 ₽ в месяц»</t>
  </si>
  <si>
    <t xml:space="preserve">https://vibemarketolog.ru/app?utm_source=vk&amp;utm_medium=cpc&amp;utm_campaign=vaybagent_prilozhenie&amp;utm_content=uni_nedv_1</t>
  </si>
  <si>
    <t xml:space="preserve">Цена заявки для агентства недвижимости</t>
  </si>
  <si>
    <t xml:space="preserve">Директ, ВКонтакте, Telegram и Авито: цена заявки по каждому источнику, каждое утро.</t>
  </si>
  <si>
    <t xml:space="preserve">Агент ведёт рекламу в Директе, ВКонтакте, Telegram и Авито и каждое утро присылает разбор: цена заявки по каждому источнику и где сгорает бюджет. Сколько воли дать агенту, решаете вы: от «только советует» до «ведёт участок целиком». Приложение бесплатное, агент от 14 990 ₽ в месяц.</t>
  </si>
  <si>
    <t xml:space="preserve">Роль «Маркетолог и аналитик»: «ведёт Директ, ВКонтакте, Telegram и Авито. Считает цену заявки по каждому источнику, каждое утро - разбор, где сгорает бюджет»; «сколько самостоятельности дать агенту, решаете вы - от «только советует» до «ведёт участок целиком»»; «от 14 990 ₽ в месяц»</t>
  </si>
  <si>
    <t xml:space="preserve">https://vibemarketolog.ru/app?utm_source=vk&amp;utm_medium=cpc&amp;utm_campaign=vaybagent_prilozhenie&amp;utm_content=uni_nedv_2</t>
  </si>
  <si>
    <t xml:space="preserve">Итог проверки:</t>
  </si>
  <si>
    <t xml:space="preserve">Самые длинные: заголовок</t>
  </si>
  <si>
    <t xml:space="preserve">короткое описание: макс.</t>
  </si>
  <si>
    <t xml:space="preserve">длинное описание: макс.</t>
  </si>
  <si>
    <t xml:space="preserve">Кнопка выбирается в кабинете из списка; в справке сам список не приведён, поэтому «Подробнее» нужно сверить с кабинетом.</t>
  </si>
  <si>
    <t xml:space="preserve">Что сказано в справке VK Рекламы и как это соблюдено</t>
  </si>
  <si>
    <t xml:space="preserve">Правило</t>
  </si>
  <si>
    <t xml:space="preserve">Что сказано в справке</t>
  </si>
  <si>
    <t xml:space="preserve">Как соблюдено</t>
  </si>
  <si>
    <t xml:space="preserve">Универсальные объявления: «Заголовок - заголовок объявления. Ограничения: для сайтов - до 40 символов»</t>
  </si>
  <si>
    <t xml:space="preserve">Заголовки 29-38 знаков. Формулы в колонке D листа «Объявления».</t>
  </si>
  <si>
    <t xml:space="preserve">«Короткое описание - текст объявления. Ограничения: до 90 символов»</t>
  </si>
  <si>
    <t xml:space="preserve">Короткие описания 72-87 знаков. Формулы в колонке F.</t>
  </si>
  <si>
    <t xml:space="preserve">Длинное описание</t>
  </si>
  <si>
    <t xml:space="preserve">«Длинное описание - длинный текст объявления, который отображается в лентах социальных сетей (ВКонтакте и Одноклассники). Если заполнено и короткое, и длинное описание, то в лентах соцсетей будет всегда отображаться длинное описание. Ограничения: для сайтов - до 16 384 символов»</t>
  </si>
  <si>
    <t xml:space="preserve">Длинные описания 251-282 знаков, в лимите. Заполнены у всех шести: в ленте покажется длинное, короткое написано полностью и читается отдельно. Где именно показывается короткое, справка не уточняет.</t>
  </si>
  <si>
    <t xml:space="preserve">Правила текста</t>
  </si>
  <si>
    <t xml:space="preserve">«Тексты должны соответствовать правилам: написаны без ошибок, лишних пробелов, множественных знаков препинания. Заголовок и текст объявления не должны быть одним предложением. В тексте запрещено использовать эмодзи»</t>
  </si>
  <si>
    <t xml:space="preserve">Лишние пробелы и двойные знаки - формулы в колонках J и K. Заголовки без точки, описания с заглавной буквы: это отдельные предложения. Эмодзи нет: проверено поиском по таблице символов.</t>
  </si>
  <si>
    <t xml:space="preserve">Эмодзи</t>
  </si>
  <si>
    <t xml:space="preserve">В разделе вопросов справки сказано иначе: эмодзи допустимы с осторожностью, не больше 5 в объявлении</t>
  </si>
  <si>
    <t xml:space="preserve">Взято строгое правило из описания формата: без эмодзи.</t>
  </si>
  <si>
    <t xml:space="preserve">«Call-to-action - выбор из выпадающего списка»</t>
  </si>
  <si>
    <t xml:space="preserve">Кнопка «Подробнее»: выбрать в кабинете; список кнопок справка не приводит, сверить с кабинетом.</t>
  </si>
  <si>
    <t xml:space="preserve">Ссылки</t>
  </si>
  <si>
    <t xml:space="preserve">«По Правилам размещения рекламы запрещено использовать сторонние системы сокращения ссылок. Можно использовать ссылку, сокращённую через сервис vk.cc»</t>
  </si>
  <si>
    <t xml:space="preserve">Ссылки полные, на vibemarketolog.ru/app, с метками vk, cpc и номером объявления; сократителей нет.</t>
  </si>
  <si>
    <t xml:space="preserve">Достоверность</t>
  </si>
  <si>
    <t xml:space="preserve">Объявление не должно вводить в заблуждение: сведения подтверждаются страницей, на которую ведёт реклама</t>
  </si>
  <si>
    <t xml:space="preserve">Каждое утверждение взято со страницы /app, цитата в колонке M листа «Объявления». Цены и сроки: от 14 990 ₽ в месяц, приложения бесплатные, подключение за 24 часа.</t>
  </si>
  <si>
    <t xml:space="preserve">Чего нет в объявлениях</t>
  </si>
  <si>
    <t xml:space="preserve">Превосходная степень, гарантии, цифры результата, названия других сервисов</t>
  </si>
  <si>
    <t xml:space="preserve">Не использованы. Обещаний про данные и законы нет: на /app их для этих ниш нет, в текст не добавлены.</t>
  </si>
  <si>
    <t xml:space="preserve">Источники и даты</t>
  </si>
  <si>
    <t xml:space="preserve">Что взято</t>
  </si>
  <si>
    <t xml:space="preserve">Источник</t>
  </si>
  <si>
    <t xml:space="preserve">Дата</t>
  </si>
  <si>
    <t xml:space="preserve">Лимиты заголовка (40), короткого (90) и длинного (16 384) описания, правила текста, эмодзи, кнопка</t>
  </si>
  <si>
    <t xml:space="preserve">Справка VK Рекламы, «Форматы VK Рекламы: описание и технические требования к каждому объявлению»: https://ads.vk.com/help/articles/formats</t>
  </si>
  <si>
    <t xml:space="preserve">17.10.2026, проверено живьём</t>
  </si>
  <si>
    <t xml:space="preserve">Цена от 14 990 ₽ в месяц, приложения бесплатные, подключение за 24 часа, роли, ступени, журнал, документы и КП, напоминания, почта</t>
  </si>
  <si>
    <t xml:space="preserve">Страница ВайбАгента: https://vibemarketolog.ru/app</t>
  </si>
  <si>
    <t xml:space="preserve">Новых запросов в Вордстат для этой задачи не делалось: объявления пишутся под аудитории VK, а не под ключевые фразы.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</si>
</sst>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3EEFF"/>
        <bgColor rgb="FFE8FBF3"/>
      </patternFill>
    </fill>
    <fill>
      <patternFill patternType="solid">
        <fgColor rgb="FF1F1B2E"/>
        <bgColor rgb="FF333300"/>
      </patternFill>
    </fill>
    <fill>
      <patternFill patternType="solid">
        <fgColor rgb="FFE8FBF3"/>
        <bgColor rgb="FFF3EE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EE"/>
      </left>
      <right style="thin">
        <color rgb="FFD9D2EE"/>
      </right>
      <top style="thin">
        <color rgb="FFD9D2EE"/>
      </top>
      <bottom style="thin">
        <color rgb="FFD9D2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EEFF"/>
      <rgbColor rgb="FFE8FBF3"/>
      <rgbColor rgb="FF660066"/>
      <rgbColor rgb="FFFF8080"/>
      <rgbColor rgb="FF0066CC"/>
      <rgbColor rgb="FFD9D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B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11"/>
    <col collapsed="false" customWidth="true" hidden="false" outlineLevel="0" max="5" min="5" style="0" width="38"/>
    <col collapsed="false" customWidth="true" hidden="false" outlineLevel="0" max="6" min="6" style="0" width="11"/>
    <col collapsed="false" customWidth="true" hidden="false" outlineLevel="0" max="7" min="7" style="0" width="56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60"/>
    <col collapsed="false" customWidth="true" hidden="false" outlineLevel="0" max="14" min="14" style="0" width="44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" hidden="false" customHeight="false" outlineLevel="0" collapsed="false">
      <c r="A3" s="3" t="s">
        <v>2</v>
      </c>
      <c r="D3" s="3" t="n">
        <v>40</v>
      </c>
      <c r="F3" s="3" t="n">
        <v>90</v>
      </c>
      <c r="H3" s="3" t="n">
        <v>16384</v>
      </c>
    </row>
    <row r="4" customFormat="false" ht="43.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</row>
    <row r="5" customFormat="false" ht="117.75" hidden="false" customHeight="true" outlineLevel="0" collapsed="false">
      <c r="A5" s="5" t="n">
        <v>1</v>
      </c>
      <c r="B5" s="5" t="s">
        <v>17</v>
      </c>
      <c r="C5" s="5" t="s">
        <v>18</v>
      </c>
      <c r="D5" s="5" t="n">
        <f aca="false">LEN(C5)</f>
        <v>35</v>
      </c>
      <c r="E5" s="5" t="s">
        <v>19</v>
      </c>
      <c r="F5" s="5" t="n">
        <f aca="false">LEN(E5)</f>
        <v>81</v>
      </c>
      <c r="G5" s="5" t="s">
        <v>20</v>
      </c>
      <c r="H5" s="5" t="n">
        <f aca="false">LEN(G5)</f>
        <v>279</v>
      </c>
      <c r="I5" s="5" t="s">
        <v>21</v>
      </c>
      <c r="J5" s="5" t="str">
        <f aca="false">IF(AND(C5=TRIM(C5),E5=TRIM(E5),G5=TRIM(G5)),"нет","есть")</f>
        <v>нет</v>
      </c>
      <c r="K5" s="5" t="str">
        <f aca="false">IF(OR(ISNUMBER(FIND("!!",C5&amp;E5&amp;G5)),ISNUMBER(FIND("??",C5&amp;E5&amp;G5)),ISNUMBER(FIND("..",C5&amp;E5&amp;G5)),ISNUMBER(FIND(",,",C5&amp;E5&amp;G5)),ISNUMBER(FIND("!?",C5&amp;E5&amp;G5))),"есть","нет")</f>
        <v>нет</v>
      </c>
      <c r="L5" s="6" t="str">
        <f aca="false">IF(AND(D5&lt;=$D$3,F5&lt;=$F$3,H5&lt;=$H$3,J5="нет",K5="нет"),"в лимитах","проверить")</f>
        <v>в лимитах</v>
      </c>
      <c r="M5" s="5" t="s">
        <v>22</v>
      </c>
      <c r="N5" s="5" t="s">
        <v>23</v>
      </c>
    </row>
    <row r="6" customFormat="false" ht="117.75" hidden="false" customHeight="true" outlineLevel="0" collapsed="false">
      <c r="A6" s="5" t="n">
        <v>2</v>
      </c>
      <c r="B6" s="5" t="s">
        <v>17</v>
      </c>
      <c r="C6" s="5" t="s">
        <v>24</v>
      </c>
      <c r="D6" s="5" t="n">
        <f aca="false">LEN(C6)</f>
        <v>29</v>
      </c>
      <c r="E6" s="5" t="s">
        <v>25</v>
      </c>
      <c r="F6" s="5" t="n">
        <f aca="false">LEN(E6)</f>
        <v>87</v>
      </c>
      <c r="G6" s="5" t="s">
        <v>26</v>
      </c>
      <c r="H6" s="5" t="n">
        <f aca="false">LEN(G6)</f>
        <v>268</v>
      </c>
      <c r="I6" s="5" t="s">
        <v>21</v>
      </c>
      <c r="J6" s="5" t="str">
        <f aca="false">IF(AND(C6=TRIM(C6),E6=TRIM(E6),G6=TRIM(G6)),"нет","есть")</f>
        <v>нет</v>
      </c>
      <c r="K6" s="5" t="str">
        <f aca="false">IF(OR(ISNUMBER(FIND("!!",C6&amp;E6&amp;G6)),ISNUMBER(FIND("??",C6&amp;E6&amp;G6)),ISNUMBER(FIND("..",C6&amp;E6&amp;G6)),ISNUMBER(FIND(",,",C6&amp;E6&amp;G6)),ISNUMBER(FIND("!?",C6&amp;E6&amp;G6))),"есть","нет")</f>
        <v>нет</v>
      </c>
      <c r="L6" s="6" t="str">
        <f aca="false">IF(AND(D6&lt;=$D$3,F6&lt;=$F$3,H6&lt;=$H$3,J6="нет",K6="нет"),"в лимитах","проверить")</f>
        <v>в лимитах</v>
      </c>
      <c r="M6" s="5" t="s">
        <v>27</v>
      </c>
      <c r="N6" s="5" t="s">
        <v>28</v>
      </c>
    </row>
    <row r="7" customFormat="false" ht="117.75" hidden="false" customHeight="true" outlineLevel="0" collapsed="false">
      <c r="A7" s="5" t="n">
        <v>3</v>
      </c>
      <c r="B7" s="5" t="s">
        <v>29</v>
      </c>
      <c r="C7" s="5" t="s">
        <v>30</v>
      </c>
      <c r="D7" s="5" t="n">
        <f aca="false">LEN(C7)</f>
        <v>29</v>
      </c>
      <c r="E7" s="5" t="s">
        <v>31</v>
      </c>
      <c r="F7" s="5" t="n">
        <f aca="false">LEN(E7)</f>
        <v>83</v>
      </c>
      <c r="G7" s="5" t="s">
        <v>32</v>
      </c>
      <c r="H7" s="5" t="n">
        <f aca="false">LEN(G7)</f>
        <v>280</v>
      </c>
      <c r="I7" s="5" t="s">
        <v>21</v>
      </c>
      <c r="J7" s="5" t="str">
        <f aca="false">IF(AND(C7=TRIM(C7),E7=TRIM(E7),G7=TRIM(G7)),"нет","есть")</f>
        <v>нет</v>
      </c>
      <c r="K7" s="5" t="str">
        <f aca="false">IF(OR(ISNUMBER(FIND("!!",C7&amp;E7&amp;G7)),ISNUMBER(FIND("??",C7&amp;E7&amp;G7)),ISNUMBER(FIND("..",C7&amp;E7&amp;G7)),ISNUMBER(FIND(",,",C7&amp;E7&amp;G7)),ISNUMBER(FIND("!?",C7&amp;E7&amp;G7))),"есть","нет")</f>
        <v>нет</v>
      </c>
      <c r="L7" s="6" t="str">
        <f aca="false">IF(AND(D7&lt;=$D$3,F7&lt;=$F$3,H7&lt;=$H$3,J7="нет",K7="нет"),"в лимитах","проверить")</f>
        <v>в лимитах</v>
      </c>
      <c r="M7" s="5" t="s">
        <v>33</v>
      </c>
      <c r="N7" s="5" t="s">
        <v>34</v>
      </c>
    </row>
    <row r="8" customFormat="false" ht="117.75" hidden="false" customHeight="true" outlineLevel="0" collapsed="false">
      <c r="A8" s="5" t="n">
        <v>4</v>
      </c>
      <c r="B8" s="5" t="s">
        <v>29</v>
      </c>
      <c r="C8" s="5" t="s">
        <v>35</v>
      </c>
      <c r="D8" s="5" t="n">
        <f aca="false">LEN(C8)</f>
        <v>29</v>
      </c>
      <c r="E8" s="5" t="s">
        <v>36</v>
      </c>
      <c r="F8" s="5" t="n">
        <f aca="false">LEN(E8)</f>
        <v>83</v>
      </c>
      <c r="G8" s="5" t="s">
        <v>37</v>
      </c>
      <c r="H8" s="5" t="n">
        <f aca="false">LEN(G8)</f>
        <v>280</v>
      </c>
      <c r="I8" s="5" t="s">
        <v>21</v>
      </c>
      <c r="J8" s="5" t="str">
        <f aca="false">IF(AND(C8=TRIM(C8),E8=TRIM(E8),G8=TRIM(G8)),"нет","есть")</f>
        <v>нет</v>
      </c>
      <c r="K8" s="5" t="str">
        <f aca="false">IF(OR(ISNUMBER(FIND("!!",C8&amp;E8&amp;G8)),ISNUMBER(FIND("??",C8&amp;E8&amp;G8)),ISNUMBER(FIND("..",C8&amp;E8&amp;G8)),ISNUMBER(FIND(",,",C8&amp;E8&amp;G8)),ISNUMBER(FIND("!?",C8&amp;E8&amp;G8))),"есть","нет")</f>
        <v>нет</v>
      </c>
      <c r="L8" s="6" t="str">
        <f aca="false">IF(AND(D8&lt;=$D$3,F8&lt;=$F$3,H8&lt;=$H$3,J8="нет",K8="нет"),"в лимитах","проверить")</f>
        <v>в лимитах</v>
      </c>
      <c r="M8" s="5" t="s">
        <v>38</v>
      </c>
      <c r="N8" s="5" t="s">
        <v>39</v>
      </c>
    </row>
    <row r="9" customFormat="false" ht="117.75" hidden="false" customHeight="true" outlineLevel="0" collapsed="false">
      <c r="A9" s="5" t="n">
        <v>5</v>
      </c>
      <c r="B9" s="5" t="s">
        <v>40</v>
      </c>
      <c r="C9" s="5" t="s">
        <v>41</v>
      </c>
      <c r="D9" s="5" t="n">
        <f aca="false">LEN(C9)</f>
        <v>35</v>
      </c>
      <c r="E9" s="5" t="s">
        <v>42</v>
      </c>
      <c r="F9" s="5" t="n">
        <f aca="false">LEN(E9)</f>
        <v>72</v>
      </c>
      <c r="G9" s="5" t="s">
        <v>43</v>
      </c>
      <c r="H9" s="5" t="n">
        <f aca="false">LEN(G9)</f>
        <v>251</v>
      </c>
      <c r="I9" s="5" t="s">
        <v>21</v>
      </c>
      <c r="J9" s="5" t="str">
        <f aca="false">IF(AND(C9=TRIM(C9),E9=TRIM(E9),G9=TRIM(G9)),"нет","есть")</f>
        <v>нет</v>
      </c>
      <c r="K9" s="5" t="str">
        <f aca="false">IF(OR(ISNUMBER(FIND("!!",C9&amp;E9&amp;G9)),ISNUMBER(FIND("??",C9&amp;E9&amp;G9)),ISNUMBER(FIND("..",C9&amp;E9&amp;G9)),ISNUMBER(FIND(",,",C9&amp;E9&amp;G9)),ISNUMBER(FIND("!?",C9&amp;E9&amp;G9))),"есть","нет")</f>
        <v>нет</v>
      </c>
      <c r="L9" s="6" t="str">
        <f aca="false">IF(AND(D9&lt;=$D$3,F9&lt;=$F$3,H9&lt;=$H$3,J9="нет",K9="нет"),"в лимитах","проверить")</f>
        <v>в лимитах</v>
      </c>
      <c r="M9" s="5" t="s">
        <v>44</v>
      </c>
      <c r="N9" s="5" t="s">
        <v>45</v>
      </c>
    </row>
    <row r="10" customFormat="false" ht="117.75" hidden="false" customHeight="true" outlineLevel="0" collapsed="false">
      <c r="A10" s="5" t="n">
        <v>6</v>
      </c>
      <c r="B10" s="5" t="s">
        <v>40</v>
      </c>
      <c r="C10" s="5" t="s">
        <v>46</v>
      </c>
      <c r="D10" s="5" t="n">
        <f aca="false">LEN(C10)</f>
        <v>38</v>
      </c>
      <c r="E10" s="5" t="s">
        <v>47</v>
      </c>
      <c r="F10" s="5" t="n">
        <f aca="false">LEN(E10)</f>
        <v>83</v>
      </c>
      <c r="G10" s="5" t="s">
        <v>48</v>
      </c>
      <c r="H10" s="5" t="n">
        <f aca="false">LEN(G10)</f>
        <v>282</v>
      </c>
      <c r="I10" s="5" t="s">
        <v>21</v>
      </c>
      <c r="J10" s="5" t="str">
        <f aca="false">IF(AND(C10=TRIM(C10),E10=TRIM(E10),G10=TRIM(G10)),"нет","есть")</f>
        <v>нет</v>
      </c>
      <c r="K10" s="5" t="str">
        <f aca="false">IF(OR(ISNUMBER(FIND("!!",C10&amp;E10&amp;G10)),ISNUMBER(FIND("??",C10&amp;E10&amp;G10)),ISNUMBER(FIND("..",C10&amp;E10&amp;G10)),ISNUMBER(FIND(",,",C10&amp;E10&amp;G10)),ISNUMBER(FIND("!?",C10&amp;E10&amp;G10))),"есть","нет")</f>
        <v>нет</v>
      </c>
      <c r="L10" s="6" t="str">
        <f aca="false">IF(AND(D10&lt;=$D$3,F10&lt;=$F$3,H10&lt;=$H$3,J10="нет",K10="нет"),"в лимитах","проверить")</f>
        <v>в лимитах</v>
      </c>
      <c r="M10" s="5" t="s">
        <v>49</v>
      </c>
      <c r="N10" s="5" t="s">
        <v>50</v>
      </c>
    </row>
    <row r="12" customFormat="false" ht="15" hidden="false" customHeight="false" outlineLevel="0" collapsed="false">
      <c r="A12" s="7" t="s">
        <v>51</v>
      </c>
      <c r="C12" s="8" t="str">
        <f aca="false">COUNTIF(L5:L10,"в лимитах")&amp;" из "&amp;COUNTA(L5:L10)&amp;" объявлений в лимитах справки"</f>
        <v>6 из 6 объявлений в лимитах справки</v>
      </c>
    </row>
    <row r="13" customFormat="false" ht="15" hidden="false" customHeight="false" outlineLevel="0" collapsed="false">
      <c r="A13" s="9" t="s">
        <v>52</v>
      </c>
      <c r="D13" s="9" t="n">
        <f aca="false">MAX(D5:D10)</f>
        <v>38</v>
      </c>
      <c r="E13" s="9" t="s">
        <v>53</v>
      </c>
      <c r="F13" s="9" t="n">
        <f aca="false">MAX(F5:F10)</f>
        <v>87</v>
      </c>
      <c r="G13" s="9" t="s">
        <v>54</v>
      </c>
      <c r="H13" s="9" t="n">
        <f aca="false">MAX(H5:H10)</f>
        <v>282</v>
      </c>
    </row>
    <row r="15" customFormat="false" ht="15" hidden="false" customHeight="false" outlineLevel="0" collapsed="false">
      <c r="A15" s="10" t="s">
        <v>55</v>
      </c>
    </row>
  </sheetData>
  <mergeCells count="1">
    <mergeCell ref="A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70"/>
  </cols>
  <sheetData>
    <row r="1" customFormat="false" ht="17.35" hidden="false" customHeight="false" outlineLevel="0" collapsed="false">
      <c r="A1" s="1" t="s">
        <v>56</v>
      </c>
    </row>
    <row r="3" customFormat="false" ht="15" hidden="false" customHeight="false" outlineLevel="0" collapsed="false">
      <c r="A3" s="11" t="s">
        <v>57</v>
      </c>
      <c r="B3" s="11" t="s">
        <v>58</v>
      </c>
      <c r="C3" s="11" t="s">
        <v>59</v>
      </c>
    </row>
    <row r="4" customFormat="false" ht="78" hidden="false" customHeight="true" outlineLevel="0" collapsed="false">
      <c r="A4" s="5" t="s">
        <v>5</v>
      </c>
      <c r="B4" s="5" t="s">
        <v>60</v>
      </c>
      <c r="C4" s="5" t="s">
        <v>61</v>
      </c>
    </row>
    <row r="5" customFormat="false" ht="78" hidden="false" customHeight="true" outlineLevel="0" collapsed="false">
      <c r="A5" s="5" t="s">
        <v>7</v>
      </c>
      <c r="B5" s="5" t="s">
        <v>62</v>
      </c>
      <c r="C5" s="5" t="s">
        <v>63</v>
      </c>
    </row>
    <row r="6" customFormat="false" ht="78" hidden="false" customHeight="true" outlineLevel="0" collapsed="false">
      <c r="A6" s="5" t="s">
        <v>64</v>
      </c>
      <c r="B6" s="5" t="s">
        <v>65</v>
      </c>
      <c r="C6" s="5" t="s">
        <v>66</v>
      </c>
    </row>
    <row r="7" customFormat="false" ht="78" hidden="false" customHeight="true" outlineLevel="0" collapsed="false">
      <c r="A7" s="5" t="s">
        <v>67</v>
      </c>
      <c r="B7" s="5" t="s">
        <v>68</v>
      </c>
      <c r="C7" s="5" t="s">
        <v>69</v>
      </c>
    </row>
    <row r="8" customFormat="false" ht="78" hidden="false" customHeight="true" outlineLevel="0" collapsed="false">
      <c r="A8" s="5" t="s">
        <v>70</v>
      </c>
      <c r="B8" s="5" t="s">
        <v>71</v>
      </c>
      <c r="C8" s="5" t="s">
        <v>72</v>
      </c>
    </row>
    <row r="9" customFormat="false" ht="78" hidden="false" customHeight="true" outlineLevel="0" collapsed="false">
      <c r="A9" s="5" t="s">
        <v>11</v>
      </c>
      <c r="B9" s="5" t="s">
        <v>73</v>
      </c>
      <c r="C9" s="5" t="s">
        <v>74</v>
      </c>
    </row>
    <row r="10" customFormat="false" ht="78" hidden="false" customHeight="true" outlineLevel="0" collapsed="false">
      <c r="A10" s="5" t="s">
        <v>75</v>
      </c>
      <c r="B10" s="5" t="s">
        <v>76</v>
      </c>
      <c r="C10" s="5" t="s">
        <v>77</v>
      </c>
    </row>
    <row r="11" customFormat="false" ht="78" hidden="false" customHeight="true" outlineLevel="0" collapsed="false">
      <c r="A11" s="5" t="s">
        <v>78</v>
      </c>
      <c r="B11" s="5" t="s">
        <v>79</v>
      </c>
      <c r="C11" s="5" t="s">
        <v>80</v>
      </c>
    </row>
    <row r="12" customFormat="false" ht="78" hidden="false" customHeight="true" outlineLevel="0" collapsed="false">
      <c r="A12" s="5" t="s">
        <v>81</v>
      </c>
      <c r="B12" s="5" t="s">
        <v>82</v>
      </c>
      <c r="C12" s="5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80"/>
    <col collapsed="false" customWidth="true" hidden="false" outlineLevel="0" max="3" min="3" style="0" width="24"/>
  </cols>
  <sheetData>
    <row r="1" customFormat="false" ht="17.35" hidden="false" customHeight="false" outlineLevel="0" collapsed="false">
      <c r="A1" s="1" t="s">
        <v>84</v>
      </c>
    </row>
    <row r="3" customFormat="false" ht="15" hidden="false" customHeight="false" outlineLevel="0" collapsed="false">
      <c r="A3" s="11" t="s">
        <v>85</v>
      </c>
      <c r="B3" s="11" t="s">
        <v>86</v>
      </c>
      <c r="C3" s="11" t="s">
        <v>87</v>
      </c>
    </row>
    <row r="4" customFormat="false" ht="48" hidden="false" customHeight="true" outlineLevel="0" collapsed="false">
      <c r="A4" s="5" t="s">
        <v>88</v>
      </c>
      <c r="B4" s="5" t="s">
        <v>89</v>
      </c>
      <c r="C4" s="5" t="s">
        <v>90</v>
      </c>
    </row>
    <row r="5" customFormat="false" ht="48" hidden="false" customHeight="true" outlineLevel="0" collapsed="false">
      <c r="A5" s="5" t="s">
        <v>91</v>
      </c>
      <c r="B5" s="5" t="s">
        <v>92</v>
      </c>
      <c r="C5" s="5" t="s">
        <v>90</v>
      </c>
    </row>
    <row r="7" customFormat="false" ht="15" hidden="false" customHeight="false" outlineLevel="0" collapsed="false">
      <c r="A7" s="10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2026-10-16T23:28:51Z</dcterms:created>
  <dc:creator>openpyxl</dc:creator>
  <dc:description/>
  <dc:language>en-US</dc:language>
  <cp:lastModifiedBy/>
  <dcterms:modified xsi:type="dcterms:W3CDTF">2026-10-16T23:28:51Z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